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8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13" i="1" l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G104" i="1"/>
  <c r="BC104" i="1"/>
  <c r="AY104" i="1"/>
  <c r="AU104" i="1"/>
  <c r="AQ104" i="1"/>
  <c r="AM104" i="1"/>
  <c r="AI104" i="1"/>
  <c r="AE104" i="1"/>
  <c r="AA104" i="1"/>
  <c r="W104" i="1"/>
  <c r="S104" i="1"/>
  <c r="O104" i="1"/>
  <c r="K104" i="1"/>
  <c r="G104" i="1"/>
  <c r="C104" i="1"/>
  <c r="BJ103" i="1"/>
  <c r="BJ104" i="1" s="1"/>
  <c r="BI103" i="1"/>
  <c r="BI104" i="1" s="1"/>
  <c r="BH103" i="1"/>
  <c r="BH104" i="1" s="1"/>
  <c r="BG103" i="1"/>
  <c r="BF103" i="1"/>
  <c r="BF104" i="1" s="1"/>
  <c r="BE103" i="1"/>
  <c r="BE104" i="1" s="1"/>
  <c r="BD103" i="1"/>
  <c r="BD104" i="1" s="1"/>
  <c r="BC103" i="1"/>
  <c r="BB103" i="1"/>
  <c r="BB104" i="1" s="1"/>
  <c r="BA103" i="1"/>
  <c r="BA104" i="1" s="1"/>
  <c r="AZ103" i="1"/>
  <c r="AZ104" i="1" s="1"/>
  <c r="AY103" i="1"/>
  <c r="AX103" i="1"/>
  <c r="AX104" i="1" s="1"/>
  <c r="AW103" i="1"/>
  <c r="AW104" i="1" s="1"/>
  <c r="AV103" i="1"/>
  <c r="AV104" i="1" s="1"/>
  <c r="AU103" i="1"/>
  <c r="AT103" i="1"/>
  <c r="AT104" i="1" s="1"/>
  <c r="AS103" i="1"/>
  <c r="AS104" i="1" s="1"/>
  <c r="AR103" i="1"/>
  <c r="AR104" i="1" s="1"/>
  <c r="AQ103" i="1"/>
  <c r="AP103" i="1"/>
  <c r="AP104" i="1" s="1"/>
  <c r="AO103" i="1"/>
  <c r="AO104" i="1" s="1"/>
  <c r="AN103" i="1"/>
  <c r="AN104" i="1" s="1"/>
  <c r="AM103" i="1"/>
  <c r="AL103" i="1"/>
  <c r="AL104" i="1" s="1"/>
  <c r="AK103" i="1"/>
  <c r="AK104" i="1" s="1"/>
  <c r="AJ103" i="1"/>
  <c r="AJ104" i="1" s="1"/>
  <c r="AI103" i="1"/>
  <c r="AH103" i="1"/>
  <c r="AH104" i="1" s="1"/>
  <c r="AG103" i="1"/>
  <c r="AG104" i="1" s="1"/>
  <c r="AF103" i="1"/>
  <c r="AF104" i="1" s="1"/>
  <c r="AE103" i="1"/>
  <c r="AD103" i="1"/>
  <c r="AD104" i="1" s="1"/>
  <c r="AC103" i="1"/>
  <c r="AC104" i="1" s="1"/>
  <c r="AB103" i="1"/>
  <c r="AB104" i="1" s="1"/>
  <c r="AA103" i="1"/>
  <c r="Z103" i="1"/>
  <c r="Z104" i="1" s="1"/>
  <c r="Y103" i="1"/>
  <c r="Y104" i="1" s="1"/>
  <c r="X103" i="1"/>
  <c r="X104" i="1" s="1"/>
  <c r="W103" i="1"/>
  <c r="V103" i="1"/>
  <c r="V104" i="1" s="1"/>
  <c r="U103" i="1"/>
  <c r="U104" i="1" s="1"/>
  <c r="T103" i="1"/>
  <c r="T104" i="1" s="1"/>
  <c r="S103" i="1"/>
  <c r="R103" i="1"/>
  <c r="R104" i="1" s="1"/>
  <c r="Q103" i="1"/>
  <c r="Q104" i="1" s="1"/>
  <c r="P103" i="1"/>
  <c r="P104" i="1" s="1"/>
  <c r="O103" i="1"/>
  <c r="N103" i="1"/>
  <c r="N104" i="1" s="1"/>
  <c r="M103" i="1"/>
  <c r="M104" i="1" s="1"/>
  <c r="L103" i="1"/>
  <c r="L104" i="1" s="1"/>
  <c r="K103" i="1"/>
  <c r="J103" i="1"/>
  <c r="J104" i="1" s="1"/>
  <c r="I103" i="1"/>
  <c r="I104" i="1" s="1"/>
  <c r="H103" i="1"/>
  <c r="H104" i="1" s="1"/>
  <c r="G103" i="1"/>
  <c r="F103" i="1"/>
  <c r="F104" i="1" s="1"/>
  <c r="E103" i="1"/>
  <c r="E104" i="1" s="1"/>
  <c r="D103" i="1"/>
  <c r="D104" i="1" s="1"/>
  <c r="C103" i="1"/>
  <c r="BK102" i="1"/>
  <c r="BK101" i="1"/>
  <c r="BK100" i="1"/>
  <c r="BK99" i="1"/>
  <c r="BK98" i="1"/>
  <c r="BK103" i="1" s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K94" i="1"/>
  <c r="BK95" i="1" s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K88" i="1"/>
  <c r="BK90" i="1" s="1"/>
  <c r="BJ85" i="1"/>
  <c r="BF85" i="1"/>
  <c r="BB85" i="1"/>
  <c r="AX85" i="1"/>
  <c r="AT85" i="1"/>
  <c r="AP85" i="1"/>
  <c r="AL85" i="1"/>
  <c r="AH85" i="1"/>
  <c r="AD85" i="1"/>
  <c r="Z85" i="1"/>
  <c r="V85" i="1"/>
  <c r="R85" i="1"/>
  <c r="N85" i="1"/>
  <c r="J85" i="1"/>
  <c r="F85" i="1"/>
  <c r="BJ84" i="1"/>
  <c r="BI84" i="1"/>
  <c r="BI85" i="1" s="1"/>
  <c r="BH84" i="1"/>
  <c r="BH85" i="1" s="1"/>
  <c r="BG84" i="1"/>
  <c r="BG85" i="1" s="1"/>
  <c r="BF84" i="1"/>
  <c r="BE84" i="1"/>
  <c r="BE85" i="1" s="1"/>
  <c r="BD84" i="1"/>
  <c r="BD85" i="1" s="1"/>
  <c r="BC84" i="1"/>
  <c r="BC85" i="1" s="1"/>
  <c r="BB84" i="1"/>
  <c r="BA84" i="1"/>
  <c r="BA85" i="1" s="1"/>
  <c r="AZ84" i="1"/>
  <c r="AZ85" i="1" s="1"/>
  <c r="AY84" i="1"/>
  <c r="AY85" i="1" s="1"/>
  <c r="AX84" i="1"/>
  <c r="AW84" i="1"/>
  <c r="AW85" i="1" s="1"/>
  <c r="AV84" i="1"/>
  <c r="AV85" i="1" s="1"/>
  <c r="AU84" i="1"/>
  <c r="AU85" i="1" s="1"/>
  <c r="AT84" i="1"/>
  <c r="AS84" i="1"/>
  <c r="AS85" i="1" s="1"/>
  <c r="AR84" i="1"/>
  <c r="AR85" i="1" s="1"/>
  <c r="AQ84" i="1"/>
  <c r="AQ85" i="1" s="1"/>
  <c r="AP84" i="1"/>
  <c r="AO84" i="1"/>
  <c r="AO85" i="1" s="1"/>
  <c r="AN84" i="1"/>
  <c r="AN85" i="1" s="1"/>
  <c r="AM84" i="1"/>
  <c r="AM85" i="1" s="1"/>
  <c r="AL84" i="1"/>
  <c r="AK84" i="1"/>
  <c r="AK85" i="1" s="1"/>
  <c r="AJ84" i="1"/>
  <c r="AJ85" i="1" s="1"/>
  <c r="AI84" i="1"/>
  <c r="AI85" i="1" s="1"/>
  <c r="AH84" i="1"/>
  <c r="AG84" i="1"/>
  <c r="AG85" i="1" s="1"/>
  <c r="AF84" i="1"/>
  <c r="AF85" i="1" s="1"/>
  <c r="AE84" i="1"/>
  <c r="AE85" i="1" s="1"/>
  <c r="AD84" i="1"/>
  <c r="AC84" i="1"/>
  <c r="AC85" i="1" s="1"/>
  <c r="AB84" i="1"/>
  <c r="AB85" i="1" s="1"/>
  <c r="AA84" i="1"/>
  <c r="AA85" i="1" s="1"/>
  <c r="Z84" i="1"/>
  <c r="Y84" i="1"/>
  <c r="Y85" i="1" s="1"/>
  <c r="X84" i="1"/>
  <c r="X85" i="1" s="1"/>
  <c r="W84" i="1"/>
  <c r="W85" i="1" s="1"/>
  <c r="V84" i="1"/>
  <c r="U84" i="1"/>
  <c r="U85" i="1" s="1"/>
  <c r="T84" i="1"/>
  <c r="T85" i="1" s="1"/>
  <c r="S84" i="1"/>
  <c r="S85" i="1" s="1"/>
  <c r="R84" i="1"/>
  <c r="Q84" i="1"/>
  <c r="Q85" i="1" s="1"/>
  <c r="P84" i="1"/>
  <c r="P85" i="1" s="1"/>
  <c r="O84" i="1"/>
  <c r="O85" i="1" s="1"/>
  <c r="N84" i="1"/>
  <c r="M84" i="1"/>
  <c r="M85" i="1" s="1"/>
  <c r="L84" i="1"/>
  <c r="L85" i="1" s="1"/>
  <c r="K84" i="1"/>
  <c r="K85" i="1" s="1"/>
  <c r="J84" i="1"/>
  <c r="I84" i="1"/>
  <c r="I85" i="1" s="1"/>
  <c r="H84" i="1"/>
  <c r="H85" i="1" s="1"/>
  <c r="G84" i="1"/>
  <c r="G85" i="1" s="1"/>
  <c r="F84" i="1"/>
  <c r="E84" i="1"/>
  <c r="E85" i="1" s="1"/>
  <c r="D84" i="1"/>
  <c r="D85" i="1" s="1"/>
  <c r="C84" i="1"/>
  <c r="C85" i="1" s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84" i="1" s="1"/>
  <c r="BK85" i="1" s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8" i="1" s="1"/>
  <c r="BJ51" i="1"/>
  <c r="BJ52" i="1" s="1"/>
  <c r="BI51" i="1"/>
  <c r="BI52" i="1" s="1"/>
  <c r="BH51" i="1"/>
  <c r="BH52" i="1" s="1"/>
  <c r="BG51" i="1"/>
  <c r="BF51" i="1"/>
  <c r="BF52" i="1" s="1"/>
  <c r="BE51" i="1"/>
  <c r="BE52" i="1" s="1"/>
  <c r="BD51" i="1"/>
  <c r="BD52" i="1" s="1"/>
  <c r="BC51" i="1"/>
  <c r="BB51" i="1"/>
  <c r="BB52" i="1" s="1"/>
  <c r="BA51" i="1"/>
  <c r="BA52" i="1" s="1"/>
  <c r="AZ51" i="1"/>
  <c r="AZ52" i="1" s="1"/>
  <c r="AY51" i="1"/>
  <c r="AX51" i="1"/>
  <c r="AX52" i="1" s="1"/>
  <c r="AW51" i="1"/>
  <c r="AW52" i="1" s="1"/>
  <c r="AV51" i="1"/>
  <c r="AV52" i="1" s="1"/>
  <c r="AU51" i="1"/>
  <c r="AT51" i="1"/>
  <c r="AT52" i="1" s="1"/>
  <c r="AS51" i="1"/>
  <c r="AS52" i="1" s="1"/>
  <c r="AR51" i="1"/>
  <c r="AR52" i="1" s="1"/>
  <c r="AQ51" i="1"/>
  <c r="AP51" i="1"/>
  <c r="AP52" i="1" s="1"/>
  <c r="AO51" i="1"/>
  <c r="AO52" i="1" s="1"/>
  <c r="AN51" i="1"/>
  <c r="AN52" i="1" s="1"/>
  <c r="AM51" i="1"/>
  <c r="AL51" i="1"/>
  <c r="AL52" i="1" s="1"/>
  <c r="AK51" i="1"/>
  <c r="AK52" i="1" s="1"/>
  <c r="AJ51" i="1"/>
  <c r="AJ52" i="1" s="1"/>
  <c r="AI51" i="1"/>
  <c r="AH51" i="1"/>
  <c r="AH52" i="1" s="1"/>
  <c r="AG51" i="1"/>
  <c r="AG52" i="1" s="1"/>
  <c r="AF51" i="1"/>
  <c r="AF52" i="1" s="1"/>
  <c r="AE51" i="1"/>
  <c r="AD51" i="1"/>
  <c r="AD52" i="1" s="1"/>
  <c r="AC51" i="1"/>
  <c r="AC52" i="1" s="1"/>
  <c r="AB51" i="1"/>
  <c r="AB52" i="1" s="1"/>
  <c r="AA51" i="1"/>
  <c r="Z51" i="1"/>
  <c r="Z52" i="1" s="1"/>
  <c r="Y51" i="1"/>
  <c r="Y52" i="1" s="1"/>
  <c r="X51" i="1"/>
  <c r="X52" i="1" s="1"/>
  <c r="W51" i="1"/>
  <c r="V51" i="1"/>
  <c r="V52" i="1" s="1"/>
  <c r="U51" i="1"/>
  <c r="U52" i="1" s="1"/>
  <c r="T51" i="1"/>
  <c r="T52" i="1" s="1"/>
  <c r="S51" i="1"/>
  <c r="R51" i="1"/>
  <c r="R52" i="1" s="1"/>
  <c r="Q51" i="1"/>
  <c r="Q52" i="1" s="1"/>
  <c r="P51" i="1"/>
  <c r="P52" i="1" s="1"/>
  <c r="O51" i="1"/>
  <c r="N51" i="1"/>
  <c r="N52" i="1" s="1"/>
  <c r="M51" i="1"/>
  <c r="M52" i="1" s="1"/>
  <c r="L51" i="1"/>
  <c r="L52" i="1" s="1"/>
  <c r="K51" i="1"/>
  <c r="J51" i="1"/>
  <c r="J52" i="1" s="1"/>
  <c r="I51" i="1"/>
  <c r="I52" i="1" s="1"/>
  <c r="H51" i="1"/>
  <c r="H52" i="1" s="1"/>
  <c r="G51" i="1"/>
  <c r="F51" i="1"/>
  <c r="F52" i="1" s="1"/>
  <c r="E51" i="1"/>
  <c r="E52" i="1" s="1"/>
  <c r="D51" i="1"/>
  <c r="D52" i="1" s="1"/>
  <c r="C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51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K27" i="1"/>
  <c r="BK26" i="1"/>
  <c r="BK25" i="1"/>
  <c r="BK24" i="1"/>
  <c r="BK23" i="1"/>
  <c r="BK22" i="1"/>
  <c r="BK28" i="1" s="1"/>
  <c r="BK20" i="1"/>
  <c r="BJ20" i="1"/>
  <c r="BI20" i="1"/>
  <c r="BH20" i="1"/>
  <c r="BG20" i="1"/>
  <c r="BG52" i="1" s="1"/>
  <c r="BF20" i="1"/>
  <c r="BE20" i="1"/>
  <c r="BD20" i="1"/>
  <c r="BC20" i="1"/>
  <c r="BC52" i="1" s="1"/>
  <c r="BB20" i="1"/>
  <c r="BA20" i="1"/>
  <c r="AZ20" i="1"/>
  <c r="AY20" i="1"/>
  <c r="AY52" i="1" s="1"/>
  <c r="AX20" i="1"/>
  <c r="AW20" i="1"/>
  <c r="AV20" i="1"/>
  <c r="AU20" i="1"/>
  <c r="AU52" i="1" s="1"/>
  <c r="AT20" i="1"/>
  <c r="AS20" i="1"/>
  <c r="AR20" i="1"/>
  <c r="AQ20" i="1"/>
  <c r="AQ52" i="1" s="1"/>
  <c r="AP20" i="1"/>
  <c r="AO20" i="1"/>
  <c r="AN20" i="1"/>
  <c r="AM20" i="1"/>
  <c r="AM52" i="1" s="1"/>
  <c r="AL20" i="1"/>
  <c r="AK20" i="1"/>
  <c r="AJ20" i="1"/>
  <c r="AI20" i="1"/>
  <c r="AI52" i="1" s="1"/>
  <c r="AH20" i="1"/>
  <c r="AG20" i="1"/>
  <c r="AF20" i="1"/>
  <c r="AE20" i="1"/>
  <c r="AE52" i="1" s="1"/>
  <c r="AD20" i="1"/>
  <c r="AC20" i="1"/>
  <c r="AB20" i="1"/>
  <c r="AA20" i="1"/>
  <c r="AA52" i="1" s="1"/>
  <c r="Z20" i="1"/>
  <c r="Y20" i="1"/>
  <c r="X20" i="1"/>
  <c r="W20" i="1"/>
  <c r="W52" i="1" s="1"/>
  <c r="V20" i="1"/>
  <c r="U20" i="1"/>
  <c r="T20" i="1"/>
  <c r="S20" i="1"/>
  <c r="S52" i="1" s="1"/>
  <c r="R20" i="1"/>
  <c r="Q20" i="1"/>
  <c r="P20" i="1"/>
  <c r="O20" i="1"/>
  <c r="O52" i="1" s="1"/>
  <c r="N20" i="1"/>
  <c r="M20" i="1"/>
  <c r="L20" i="1"/>
  <c r="K20" i="1"/>
  <c r="K52" i="1" s="1"/>
  <c r="J20" i="1"/>
  <c r="I20" i="1"/>
  <c r="H20" i="1"/>
  <c r="G20" i="1"/>
  <c r="G52" i="1" s="1"/>
  <c r="F20" i="1"/>
  <c r="E20" i="1"/>
  <c r="D20" i="1"/>
  <c r="C20" i="1"/>
  <c r="C52" i="1" s="1"/>
  <c r="BK19" i="1"/>
  <c r="BK18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E110" i="1" l="1"/>
  <c r="I110" i="1"/>
  <c r="M110" i="1"/>
  <c r="Q110" i="1"/>
  <c r="U110" i="1"/>
  <c r="Y110" i="1"/>
  <c r="AC110" i="1"/>
  <c r="AG110" i="1"/>
  <c r="AK110" i="1"/>
  <c r="AO110" i="1"/>
  <c r="AS110" i="1"/>
  <c r="AW110" i="1"/>
  <c r="BA110" i="1"/>
  <c r="BE110" i="1"/>
  <c r="BI110" i="1"/>
  <c r="F110" i="1"/>
  <c r="J110" i="1"/>
  <c r="N110" i="1"/>
  <c r="R110" i="1"/>
  <c r="V110" i="1"/>
  <c r="Z110" i="1"/>
  <c r="AD110" i="1"/>
  <c r="AH110" i="1"/>
  <c r="AL110" i="1"/>
  <c r="AP110" i="1"/>
  <c r="AT110" i="1"/>
  <c r="AX110" i="1"/>
  <c r="BB110" i="1"/>
  <c r="BF110" i="1"/>
  <c r="BJ110" i="1"/>
  <c r="BK52" i="1"/>
  <c r="BK104" i="1"/>
  <c r="C110" i="1"/>
  <c r="G110" i="1"/>
  <c r="K110" i="1"/>
  <c r="O110" i="1"/>
  <c r="S110" i="1"/>
  <c r="W110" i="1"/>
  <c r="AA110" i="1"/>
  <c r="AE110" i="1"/>
  <c r="AI110" i="1"/>
  <c r="AM110" i="1"/>
  <c r="AQ110" i="1"/>
  <c r="AU110" i="1"/>
  <c r="AY110" i="1"/>
  <c r="BC110" i="1"/>
  <c r="BG110" i="1"/>
  <c r="BK110" i="1"/>
  <c r="D110" i="1"/>
  <c r="H110" i="1"/>
  <c r="L110" i="1"/>
  <c r="P110" i="1"/>
  <c r="T110" i="1"/>
  <c r="X110" i="1"/>
  <c r="AB110" i="1"/>
  <c r="AF110" i="1"/>
  <c r="AJ110" i="1"/>
  <c r="AN110" i="1"/>
  <c r="AR110" i="1"/>
  <c r="AV110" i="1"/>
  <c r="AZ110" i="1"/>
  <c r="BD110" i="1"/>
  <c r="BH110" i="1"/>
</calcChain>
</file>

<file path=xl/sharedStrings.xml><?xml version="1.0" encoding="utf-8"?>
<sst xmlns="http://schemas.openxmlformats.org/spreadsheetml/2006/main" count="146" uniqueCount="119">
  <si>
    <t>Sl. No.</t>
  </si>
  <si>
    <t>Scheme Category/ Scheme Name</t>
  </si>
  <si>
    <t>UTI - Mutual Fund: AVG.Net Assets Under Management (AAUM) as on 31ST  AUG-2022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</si>
  <si>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</si>
  <si>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</si>
  <si>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</si>
  <si>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</si>
  <si>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</si>
  <si>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</si>
  <si>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</si>
  <si>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</si>
  <si>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</si>
  <si>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</si>
  <si>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</si>
  <si>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</si>
  <si>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</si>
  <si>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</si>
  <si>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</si>
  <si>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</si>
  <si>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</si>
  <si>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</si>
  <si>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</si>
  <si>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</si>
  <si>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</si>
  <si>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</si>
  <si>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</si>
  <si>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</si>
  <si>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</si>
  <si>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</si>
  <si>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</si>
  <si>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</si>
  <si>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</si>
  <si>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</si>
  <si>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</si>
  <si>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</si>
  <si>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</si>
  <si>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</si>
  <si>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</si>
  <si>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</si>
  <si>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</si>
  <si>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</si>
  <si>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</si>
  <si>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</si>
  <si>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</si>
  <si>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</si>
  <si>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</si>
  <si>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</si>
  <si>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</si>
  <si>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</si>
  <si>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</si>
  <si>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</si>
  <si>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</si>
  <si>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</si>
  <si>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IV - IV (1997 Days)</t>
  </si>
  <si>
    <t>UTI Corporate Bond Fund</t>
  </si>
  <si>
    <t>UTI Floater Fund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</si>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</sst>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26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88.19</v>
      </c>
      <c r="E13" s="33">
        <v>501.43</v>
      </c>
      <c r="F13" s="33">
        <v>0</v>
      </c>
      <c r="G13" s="33">
        <v>0</v>
      </c>
      <c r="H13" s="33">
        <v>30.32</v>
      </c>
      <c r="I13" s="33">
        <v>4968.8500000000004</v>
      </c>
      <c r="J13" s="33">
        <v>476.62</v>
      </c>
      <c r="K13" s="33">
        <v>0</v>
      </c>
      <c r="L13" s="33">
        <v>158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16.98</v>
      </c>
      <c r="S13" s="33">
        <v>215</v>
      </c>
      <c r="T13" s="33">
        <v>79.48</v>
      </c>
      <c r="U13" s="33">
        <v>0</v>
      </c>
      <c r="V13" s="33">
        <v>50.61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1.0900000000000001</v>
      </c>
      <c r="AC13" s="33">
        <v>3.02</v>
      </c>
      <c r="AD13" s="33">
        <v>0</v>
      </c>
      <c r="AE13" s="33">
        <v>0</v>
      </c>
      <c r="AF13" s="33">
        <v>7.27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</v>
      </c>
      <c r="AM13" s="33">
        <v>1.64</v>
      </c>
      <c r="AN13" s="33">
        <v>2.57</v>
      </c>
      <c r="AO13" s="33">
        <v>0</v>
      </c>
      <c r="AP13" s="33">
        <v>1.85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34.75</v>
      </c>
      <c r="AW13" s="33">
        <v>760.08</v>
      </c>
      <c r="AX13" s="33">
        <v>16.690000000000001</v>
      </c>
      <c r="AY13" s="33">
        <v>0</v>
      </c>
      <c r="AZ13" s="33">
        <v>182.49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72.77</v>
      </c>
      <c r="BG13" s="33">
        <v>152.81</v>
      </c>
      <c r="BH13" s="33">
        <v>12.24</v>
      </c>
      <c r="BI13" s="33">
        <v>0</v>
      </c>
      <c r="BJ13" s="33">
        <v>145.02000000000001</v>
      </c>
      <c r="BK13" s="34">
        <f>SUM(C13:BJ13)</f>
        <v>7980.7700000000013</v>
      </c>
    </row>
    <row r="14" spans="1:63" x14ac:dyDescent="0.2">
      <c r="A14" s="35"/>
      <c r="B14" s="32" t="s">
        <v>16</v>
      </c>
      <c r="C14" s="36">
        <v>0</v>
      </c>
      <c r="D14" s="36">
        <v>2679.14</v>
      </c>
      <c r="E14" s="36">
        <v>516.45000000000005</v>
      </c>
      <c r="F14" s="36">
        <v>0</v>
      </c>
      <c r="G14" s="36">
        <v>0</v>
      </c>
      <c r="H14" s="36">
        <v>40.619999999999997</v>
      </c>
      <c r="I14" s="36">
        <v>21889.199999999997</v>
      </c>
      <c r="J14" s="36">
        <v>1585.72</v>
      </c>
      <c r="K14" s="36">
        <v>0</v>
      </c>
      <c r="L14" s="36">
        <v>622.73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24.08</v>
      </c>
      <c r="S14" s="36">
        <v>595.82000000000005</v>
      </c>
      <c r="T14" s="36">
        <v>160.59</v>
      </c>
      <c r="U14" s="36">
        <v>0</v>
      </c>
      <c r="V14" s="36">
        <v>83.29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0.78</v>
      </c>
      <c r="AC14" s="36">
        <v>4.4400000000000004</v>
      </c>
      <c r="AD14" s="36">
        <v>0</v>
      </c>
      <c r="AE14" s="36">
        <v>0</v>
      </c>
      <c r="AF14" s="36">
        <v>12.77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0.26</v>
      </c>
      <c r="AM14" s="36">
        <v>0.23</v>
      </c>
      <c r="AN14" s="36">
        <v>0</v>
      </c>
      <c r="AO14" s="36">
        <v>0</v>
      </c>
      <c r="AP14" s="36">
        <v>2.38</v>
      </c>
      <c r="AQ14" s="36">
        <v>0</v>
      </c>
      <c r="AR14" s="36">
        <v>110.33</v>
      </c>
      <c r="AS14" s="36">
        <v>0</v>
      </c>
      <c r="AT14" s="36">
        <v>0</v>
      </c>
      <c r="AU14" s="36">
        <v>0</v>
      </c>
      <c r="AV14" s="36">
        <v>46.52</v>
      </c>
      <c r="AW14" s="36">
        <v>3601.11</v>
      </c>
      <c r="AX14" s="36">
        <v>11.78</v>
      </c>
      <c r="AY14" s="36">
        <v>0</v>
      </c>
      <c r="AZ14" s="36">
        <v>423.62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55.77</v>
      </c>
      <c r="BG14" s="36">
        <v>121.78</v>
      </c>
      <c r="BH14" s="36">
        <v>25.69</v>
      </c>
      <c r="BI14" s="36">
        <v>0</v>
      </c>
      <c r="BJ14" s="36">
        <v>101.92</v>
      </c>
      <c r="BK14" s="34">
        <f>SUM(C14:BJ14)</f>
        <v>32717.019999999993</v>
      </c>
    </row>
    <row r="15" spans="1:63" ht="13.5" thickBot="1" x14ac:dyDescent="0.25">
      <c r="A15" s="35"/>
      <c r="B15" s="32" t="s">
        <v>17</v>
      </c>
      <c r="C15" s="36">
        <v>0</v>
      </c>
      <c r="D15" s="36">
        <v>419.65</v>
      </c>
      <c r="E15" s="36">
        <v>0</v>
      </c>
      <c r="F15" s="36">
        <v>0</v>
      </c>
      <c r="G15" s="36">
        <v>0</v>
      </c>
      <c r="H15" s="36">
        <v>9.2200000000000006</v>
      </c>
      <c r="I15" s="36">
        <v>4810.67</v>
      </c>
      <c r="J15" s="36">
        <v>44.43</v>
      </c>
      <c r="K15" s="36">
        <v>0</v>
      </c>
      <c r="L15" s="36">
        <v>117.67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3.57</v>
      </c>
      <c r="S15" s="36">
        <v>1123.27</v>
      </c>
      <c r="T15" s="36">
        <v>46.66</v>
      </c>
      <c r="U15" s="36">
        <v>0</v>
      </c>
      <c r="V15" s="36">
        <v>18.48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7.0000000000000007E-2</v>
      </c>
      <c r="AC15" s="36">
        <v>0.51</v>
      </c>
      <c r="AD15" s="36">
        <v>0</v>
      </c>
      <c r="AE15" s="36">
        <v>0</v>
      </c>
      <c r="AF15" s="36">
        <v>3.43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0.09</v>
      </c>
      <c r="AN15" s="36">
        <v>0</v>
      </c>
      <c r="AO15" s="36">
        <v>0</v>
      </c>
      <c r="AP15" s="36">
        <v>0.37</v>
      </c>
      <c r="AQ15" s="36">
        <v>0</v>
      </c>
      <c r="AR15" s="36">
        <v>53.71</v>
      </c>
      <c r="AS15" s="36">
        <v>0</v>
      </c>
      <c r="AT15" s="36">
        <v>0</v>
      </c>
      <c r="AU15" s="36">
        <v>0</v>
      </c>
      <c r="AV15" s="36">
        <v>12.1</v>
      </c>
      <c r="AW15" s="36">
        <v>1757.13</v>
      </c>
      <c r="AX15" s="36">
        <v>25.55</v>
      </c>
      <c r="AY15" s="36">
        <v>0</v>
      </c>
      <c r="AZ15" s="36">
        <v>525.88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23.66</v>
      </c>
      <c r="BG15" s="36">
        <v>22.46</v>
      </c>
      <c r="BH15" s="36">
        <v>9.4600000000000009</v>
      </c>
      <c r="BI15" s="36">
        <v>0</v>
      </c>
      <c r="BJ15" s="36">
        <v>51.78</v>
      </c>
      <c r="BK15" s="34">
        <f>SUM(C15:BJ15)</f>
        <v>9079.8899999999958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3186.98</v>
      </c>
      <c r="E16" s="39">
        <f t="shared" si="0"/>
        <v>1017.8800000000001</v>
      </c>
      <c r="F16" s="39">
        <f t="shared" si="0"/>
        <v>0</v>
      </c>
      <c r="G16" s="39">
        <f t="shared" si="0"/>
        <v>0</v>
      </c>
      <c r="H16" s="39">
        <f t="shared" si="0"/>
        <v>80.16</v>
      </c>
      <c r="I16" s="39">
        <f t="shared" si="0"/>
        <v>31668.719999999994</v>
      </c>
      <c r="J16" s="39">
        <f t="shared" si="0"/>
        <v>2106.77</v>
      </c>
      <c r="K16" s="39">
        <f t="shared" si="0"/>
        <v>0</v>
      </c>
      <c r="L16" s="39">
        <f t="shared" si="0"/>
        <v>898.4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44.63</v>
      </c>
      <c r="S16" s="39">
        <f t="shared" si="0"/>
        <v>1934.0900000000001</v>
      </c>
      <c r="T16" s="39">
        <f t="shared" si="0"/>
        <v>286.73</v>
      </c>
      <c r="U16" s="39">
        <f t="shared" si="0"/>
        <v>0</v>
      </c>
      <c r="V16" s="39">
        <f t="shared" si="0"/>
        <v>152.38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1.9400000000000002</v>
      </c>
      <c r="AC16" s="39">
        <f t="shared" si="0"/>
        <v>7.9700000000000006</v>
      </c>
      <c r="AD16" s="39">
        <f t="shared" si="0"/>
        <v>0</v>
      </c>
      <c r="AE16" s="39">
        <f t="shared" si="0"/>
        <v>0</v>
      </c>
      <c r="AF16" s="39">
        <f t="shared" si="0"/>
        <v>23.47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1.33</v>
      </c>
      <c r="AM16" s="39">
        <f t="shared" si="0"/>
        <v>1.96</v>
      </c>
      <c r="AN16" s="39">
        <f t="shared" si="0"/>
        <v>2.57</v>
      </c>
      <c r="AO16" s="39">
        <f t="shared" si="0"/>
        <v>0</v>
      </c>
      <c r="AP16" s="39">
        <f t="shared" si="0"/>
        <v>4.6000000000000005</v>
      </c>
      <c r="AQ16" s="39">
        <f t="shared" si="0"/>
        <v>0</v>
      </c>
      <c r="AR16" s="39">
        <f t="shared" si="0"/>
        <v>164.04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93.37</v>
      </c>
      <c r="AW16" s="39">
        <f t="shared" si="0"/>
        <v>6118.3200000000006</v>
      </c>
      <c r="AX16" s="39">
        <f t="shared" si="0"/>
        <v>54.019999999999996</v>
      </c>
      <c r="AY16" s="39">
        <f t="shared" si="0"/>
        <v>0</v>
      </c>
      <c r="AZ16" s="39">
        <f t="shared" si="0"/>
        <v>1131.99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152.19999999999999</v>
      </c>
      <c r="BG16" s="39">
        <f t="shared" si="0"/>
        <v>297.05</v>
      </c>
      <c r="BH16" s="39">
        <f t="shared" si="0"/>
        <v>47.39</v>
      </c>
      <c r="BI16" s="39">
        <f t="shared" si="0"/>
        <v>0</v>
      </c>
      <c r="BJ16" s="39">
        <f t="shared" si="0"/>
        <v>298.72000000000003</v>
      </c>
      <c r="BK16" s="39">
        <f t="shared" si="0"/>
        <v>49777.679999999993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42.19</v>
      </c>
      <c r="I18" s="45">
        <v>52.31</v>
      </c>
      <c r="J18" s="45">
        <v>0</v>
      </c>
      <c r="K18" s="45">
        <v>0</v>
      </c>
      <c r="L18" s="45">
        <v>48.98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4.57</v>
      </c>
      <c r="S18" s="45">
        <v>67.58</v>
      </c>
      <c r="T18" s="45">
        <v>0</v>
      </c>
      <c r="U18" s="45">
        <v>0</v>
      </c>
      <c r="V18" s="45">
        <v>9.09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0.48</v>
      </c>
      <c r="AC18" s="45">
        <v>0.65</v>
      </c>
      <c r="AD18" s="45">
        <v>1.43</v>
      </c>
      <c r="AE18" s="45">
        <v>0</v>
      </c>
      <c r="AF18" s="45">
        <v>0.47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0.08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25.99</v>
      </c>
      <c r="AW18" s="45">
        <v>154.77000000000001</v>
      </c>
      <c r="AX18" s="45">
        <v>31.49</v>
      </c>
      <c r="AY18" s="45">
        <v>0</v>
      </c>
      <c r="AZ18" s="45">
        <v>41.45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8.77</v>
      </c>
      <c r="BG18" s="45">
        <v>27.43</v>
      </c>
      <c r="BH18" s="45">
        <v>0.25</v>
      </c>
      <c r="BI18" s="45">
        <v>0</v>
      </c>
      <c r="BJ18" s="45">
        <v>5.91</v>
      </c>
      <c r="BK18" s="34">
        <f>SUM(C18:BJ18)</f>
        <v>523.89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5.54</v>
      </c>
      <c r="E19" s="33">
        <v>0</v>
      </c>
      <c r="F19" s="33">
        <v>0</v>
      </c>
      <c r="G19" s="33">
        <v>0</v>
      </c>
      <c r="H19" s="33">
        <v>0.54</v>
      </c>
      <c r="I19" s="33">
        <v>10.86</v>
      </c>
      <c r="J19" s="33">
        <v>5.03</v>
      </c>
      <c r="K19" s="33">
        <v>0</v>
      </c>
      <c r="L19" s="33">
        <v>4.9400000000000004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0.62</v>
      </c>
      <c r="S19" s="33">
        <v>0.62</v>
      </c>
      <c r="T19" s="33">
        <v>0</v>
      </c>
      <c r="U19" s="33">
        <v>0</v>
      </c>
      <c r="V19" s="33">
        <v>3.02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0.17</v>
      </c>
      <c r="AC19" s="33">
        <v>0</v>
      </c>
      <c r="AD19" s="33">
        <v>0</v>
      </c>
      <c r="AE19" s="33">
        <v>0</v>
      </c>
      <c r="AF19" s="33">
        <v>0.6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0.2</v>
      </c>
      <c r="AM19" s="33">
        <v>0</v>
      </c>
      <c r="AN19" s="33">
        <v>0</v>
      </c>
      <c r="AO19" s="33">
        <v>0</v>
      </c>
      <c r="AP19" s="33">
        <v>0.56999999999999995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3.86</v>
      </c>
      <c r="AW19" s="33">
        <v>3.42</v>
      </c>
      <c r="AX19" s="33">
        <v>0</v>
      </c>
      <c r="AY19" s="33">
        <v>0</v>
      </c>
      <c r="AZ19" s="33">
        <v>11.05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6.23</v>
      </c>
      <c r="BG19" s="33">
        <v>2.2599999999999998</v>
      </c>
      <c r="BH19" s="33">
        <v>6.91</v>
      </c>
      <c r="BI19" s="33">
        <v>0</v>
      </c>
      <c r="BJ19" s="33">
        <v>12.17</v>
      </c>
      <c r="BK19" s="34">
        <f>SUM(C19:BJ19)</f>
        <v>78.610000000000014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5.54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42.73</v>
      </c>
      <c r="I20" s="39">
        <f t="shared" si="1"/>
        <v>63.17</v>
      </c>
      <c r="J20" s="39">
        <f t="shared" si="1"/>
        <v>5.03</v>
      </c>
      <c r="K20" s="39">
        <f t="shared" si="1"/>
        <v>0</v>
      </c>
      <c r="L20" s="39">
        <f t="shared" si="1"/>
        <v>53.919999999999995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5.19</v>
      </c>
      <c r="S20" s="39">
        <f t="shared" si="1"/>
        <v>68.2</v>
      </c>
      <c r="T20" s="39">
        <f t="shared" si="1"/>
        <v>0</v>
      </c>
      <c r="U20" s="39">
        <f t="shared" si="1"/>
        <v>0</v>
      </c>
      <c r="V20" s="39">
        <f t="shared" si="1"/>
        <v>12.11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0.65</v>
      </c>
      <c r="AC20" s="39">
        <f t="shared" si="1"/>
        <v>0.65</v>
      </c>
      <c r="AD20" s="39">
        <f t="shared" si="1"/>
        <v>1.43</v>
      </c>
      <c r="AE20" s="39">
        <f t="shared" si="1"/>
        <v>0</v>
      </c>
      <c r="AF20" s="39">
        <f t="shared" si="1"/>
        <v>1.0699999999999998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0.28000000000000003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0.56999999999999995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29.849999999999998</v>
      </c>
      <c r="AW20" s="39">
        <f t="shared" si="1"/>
        <v>158.19</v>
      </c>
      <c r="AX20" s="39">
        <f t="shared" si="1"/>
        <v>31.49</v>
      </c>
      <c r="AY20" s="39">
        <f t="shared" si="1"/>
        <v>0</v>
      </c>
      <c r="AZ20" s="39">
        <f t="shared" si="1"/>
        <v>52.5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15</v>
      </c>
      <c r="BG20" s="39">
        <f t="shared" si="1"/>
        <v>29.689999999999998</v>
      </c>
      <c r="BH20" s="39">
        <f t="shared" si="1"/>
        <v>7.16</v>
      </c>
      <c r="BI20" s="39">
        <f t="shared" si="1"/>
        <v>0</v>
      </c>
      <c r="BJ20" s="39">
        <f t="shared" si="1"/>
        <v>18.079999999999998</v>
      </c>
      <c r="BK20" s="39">
        <f>SUM(BK18:BK19)</f>
        <v>602.5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1.05</v>
      </c>
      <c r="J22" s="33">
        <v>0</v>
      </c>
      <c r="K22" s="33">
        <v>0</v>
      </c>
      <c r="L22" s="33">
        <v>0.17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0.59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1.55</v>
      </c>
      <c r="AW22" s="33">
        <v>1.1399999999999999</v>
      </c>
      <c r="AX22" s="33">
        <v>0</v>
      </c>
      <c r="AY22" s="33">
        <v>0</v>
      </c>
      <c r="AZ22" s="33">
        <v>3.72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1.44</v>
      </c>
      <c r="BG22" s="33">
        <v>0.35</v>
      </c>
      <c r="BH22" s="33">
        <v>0</v>
      </c>
      <c r="BI22" s="33">
        <v>0</v>
      </c>
      <c r="BJ22" s="33">
        <v>1.1399999999999999</v>
      </c>
      <c r="BK22" s="34">
        <f t="shared" ref="BK22:BK27" si="2">SUM(C22:BJ22)</f>
        <v>11.69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0.38</v>
      </c>
      <c r="J23" s="33">
        <v>0</v>
      </c>
      <c r="K23" s="33">
        <v>0</v>
      </c>
      <c r="L23" s="33">
        <v>1.19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0.17</v>
      </c>
      <c r="S23" s="33">
        <v>0.17</v>
      </c>
      <c r="T23" s="33">
        <v>0</v>
      </c>
      <c r="U23" s="33">
        <v>0</v>
      </c>
      <c r="V23" s="33">
        <v>5.67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1.49</v>
      </c>
      <c r="AW23" s="33">
        <v>2.4700000000000002</v>
      </c>
      <c r="AX23" s="33">
        <v>0</v>
      </c>
      <c r="AY23" s="33">
        <v>0</v>
      </c>
      <c r="AZ23" s="33">
        <v>3.32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5.47</v>
      </c>
      <c r="BG23" s="33">
        <v>0.51</v>
      </c>
      <c r="BH23" s="33">
        <v>0</v>
      </c>
      <c r="BI23" s="33">
        <v>0</v>
      </c>
      <c r="BJ23" s="33">
        <v>1.46</v>
      </c>
      <c r="BK23" s="34">
        <f t="shared" si="2"/>
        <v>22.470000000000002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0.15</v>
      </c>
      <c r="I24" s="33">
        <v>0.1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0.17</v>
      </c>
      <c r="S24" s="33">
        <v>0</v>
      </c>
      <c r="T24" s="33">
        <v>0</v>
      </c>
      <c r="U24" s="33">
        <v>0</v>
      </c>
      <c r="V24" s="33">
        <v>0.02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0.85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2.83</v>
      </c>
      <c r="AW24" s="33">
        <v>1.91</v>
      </c>
      <c r="AX24" s="33">
        <v>0</v>
      </c>
      <c r="AY24" s="33">
        <v>0</v>
      </c>
      <c r="AZ24" s="33">
        <v>3.36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2.74</v>
      </c>
      <c r="BG24" s="33">
        <v>0.19</v>
      </c>
      <c r="BH24" s="33">
        <v>0.04</v>
      </c>
      <c r="BI24" s="33">
        <v>0</v>
      </c>
      <c r="BJ24" s="33">
        <v>1.25</v>
      </c>
      <c r="BK24" s="34">
        <f t="shared" si="2"/>
        <v>13.909999999999998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0.08</v>
      </c>
      <c r="I25" s="33">
        <v>1.44</v>
      </c>
      <c r="J25" s="33">
        <v>0</v>
      </c>
      <c r="K25" s="33">
        <v>0</v>
      </c>
      <c r="L25" s="33">
        <v>0.24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0.99</v>
      </c>
      <c r="AW25" s="33">
        <v>0.61</v>
      </c>
      <c r="AX25" s="33">
        <v>0</v>
      </c>
      <c r="AY25" s="33">
        <v>0</v>
      </c>
      <c r="AZ25" s="33">
        <v>0.67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0.53</v>
      </c>
      <c r="BG25" s="33">
        <v>0</v>
      </c>
      <c r="BH25" s="33">
        <v>0</v>
      </c>
      <c r="BI25" s="33">
        <v>0</v>
      </c>
      <c r="BJ25" s="33">
        <v>0.93</v>
      </c>
      <c r="BK25" s="34">
        <f t="shared" si="2"/>
        <v>5.57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0.53</v>
      </c>
      <c r="I26" s="33">
        <v>2.73</v>
      </c>
      <c r="J26" s="33">
        <v>0</v>
      </c>
      <c r="K26" s="33">
        <v>0</v>
      </c>
      <c r="L26" s="33">
        <v>0.33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0.26</v>
      </c>
      <c r="S26" s="33">
        <v>0</v>
      </c>
      <c r="T26" s="33">
        <v>1.21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0.09</v>
      </c>
      <c r="AC26" s="33">
        <v>0.57999999999999996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0.11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1.3</v>
      </c>
      <c r="AW26" s="33">
        <v>0.5</v>
      </c>
      <c r="AX26" s="33">
        <v>0</v>
      </c>
      <c r="AY26" s="33">
        <v>0</v>
      </c>
      <c r="AZ26" s="33">
        <v>2.4499999999999997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1.81</v>
      </c>
      <c r="BG26" s="33">
        <v>0.16</v>
      </c>
      <c r="BH26" s="33">
        <v>0</v>
      </c>
      <c r="BI26" s="33">
        <v>0</v>
      </c>
      <c r="BJ26" s="33">
        <v>0.88</v>
      </c>
      <c r="BK26" s="34">
        <f t="shared" si="2"/>
        <v>13.469999999999999</v>
      </c>
    </row>
    <row r="27" spans="1:63" ht="13.5" thickBot="1" x14ac:dyDescent="0.25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0.34</v>
      </c>
      <c r="I27" s="33">
        <v>0.57999999999999996</v>
      </c>
      <c r="J27" s="33">
        <v>0</v>
      </c>
      <c r="K27" s="33">
        <v>0</v>
      </c>
      <c r="L27" s="33">
        <v>145.88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0.11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0.13</v>
      </c>
      <c r="AW27" s="33">
        <v>0</v>
      </c>
      <c r="AX27" s="33">
        <v>0</v>
      </c>
      <c r="AY27" s="33">
        <v>0</v>
      </c>
      <c r="AZ27" s="33">
        <v>0.14000000000000001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0.09</v>
      </c>
      <c r="BK27" s="34">
        <f t="shared" si="2"/>
        <v>147.38999999999999</v>
      </c>
    </row>
    <row r="28" spans="1:63" ht="13.5" thickBot="1" x14ac:dyDescent="0.25">
      <c r="A28" s="37"/>
      <c r="B28" s="38" t="s">
        <v>32</v>
      </c>
      <c r="C28" s="39">
        <f t="shared" ref="C28:BK28" si="3">SUM(C22:C27)</f>
        <v>0</v>
      </c>
      <c r="D28" s="39">
        <f t="shared" si="3"/>
        <v>0</v>
      </c>
      <c r="E28" s="39">
        <f t="shared" si="3"/>
        <v>0</v>
      </c>
      <c r="F28" s="39">
        <f t="shared" si="3"/>
        <v>0</v>
      </c>
      <c r="G28" s="39">
        <f t="shared" si="3"/>
        <v>0</v>
      </c>
      <c r="H28" s="39">
        <f t="shared" si="3"/>
        <v>1.45</v>
      </c>
      <c r="I28" s="39">
        <f t="shared" si="3"/>
        <v>6.28</v>
      </c>
      <c r="J28" s="39">
        <f t="shared" si="3"/>
        <v>0</v>
      </c>
      <c r="K28" s="39">
        <f t="shared" si="3"/>
        <v>0</v>
      </c>
      <c r="L28" s="39">
        <f t="shared" si="3"/>
        <v>147.96</v>
      </c>
      <c r="M28" s="39">
        <f t="shared" si="3"/>
        <v>0</v>
      </c>
      <c r="N28" s="39">
        <f t="shared" si="3"/>
        <v>0</v>
      </c>
      <c r="O28" s="39">
        <f t="shared" si="3"/>
        <v>0</v>
      </c>
      <c r="P28" s="39">
        <f t="shared" si="3"/>
        <v>0</v>
      </c>
      <c r="Q28" s="39">
        <f t="shared" si="3"/>
        <v>0</v>
      </c>
      <c r="R28" s="39">
        <f t="shared" si="3"/>
        <v>0.83000000000000007</v>
      </c>
      <c r="S28" s="39">
        <f t="shared" si="3"/>
        <v>0.17</v>
      </c>
      <c r="T28" s="39">
        <f t="shared" si="3"/>
        <v>1.21</v>
      </c>
      <c r="U28" s="39">
        <f t="shared" si="3"/>
        <v>0</v>
      </c>
      <c r="V28" s="39">
        <f t="shared" si="3"/>
        <v>5.9799999999999986</v>
      </c>
      <c r="W28" s="39">
        <f t="shared" si="3"/>
        <v>0</v>
      </c>
      <c r="X28" s="39">
        <f t="shared" si="3"/>
        <v>0</v>
      </c>
      <c r="Y28" s="39">
        <f t="shared" si="3"/>
        <v>0</v>
      </c>
      <c r="Z28" s="39">
        <f t="shared" si="3"/>
        <v>0</v>
      </c>
      <c r="AA28" s="39">
        <f t="shared" si="3"/>
        <v>0</v>
      </c>
      <c r="AB28" s="39">
        <f t="shared" si="3"/>
        <v>0.39</v>
      </c>
      <c r="AC28" s="39">
        <f t="shared" si="3"/>
        <v>0.57999999999999996</v>
      </c>
      <c r="AD28" s="39">
        <f t="shared" si="3"/>
        <v>0</v>
      </c>
      <c r="AE28" s="39">
        <f t="shared" si="3"/>
        <v>0</v>
      </c>
      <c r="AF28" s="39">
        <f t="shared" si="3"/>
        <v>1.87</v>
      </c>
      <c r="AG28" s="39">
        <f t="shared" si="3"/>
        <v>0</v>
      </c>
      <c r="AH28" s="39">
        <f t="shared" si="3"/>
        <v>0</v>
      </c>
      <c r="AI28" s="39">
        <f t="shared" si="3"/>
        <v>0</v>
      </c>
      <c r="AJ28" s="39">
        <f t="shared" si="3"/>
        <v>0</v>
      </c>
      <c r="AK28" s="39">
        <f t="shared" si="3"/>
        <v>0</v>
      </c>
      <c r="AL28" s="39">
        <f t="shared" si="3"/>
        <v>0.05</v>
      </c>
      <c r="AM28" s="39">
        <f t="shared" si="3"/>
        <v>0</v>
      </c>
      <c r="AN28" s="39">
        <f t="shared" si="3"/>
        <v>0</v>
      </c>
      <c r="AO28" s="39">
        <f t="shared" si="3"/>
        <v>0</v>
      </c>
      <c r="AP28" s="39">
        <f t="shared" si="3"/>
        <v>0.11</v>
      </c>
      <c r="AQ28" s="39">
        <f t="shared" si="3"/>
        <v>0</v>
      </c>
      <c r="AR28" s="39">
        <f t="shared" si="3"/>
        <v>0</v>
      </c>
      <c r="AS28" s="39">
        <f t="shared" si="3"/>
        <v>0</v>
      </c>
      <c r="AT28" s="39">
        <f t="shared" si="3"/>
        <v>0</v>
      </c>
      <c r="AU28" s="39">
        <f t="shared" si="3"/>
        <v>0</v>
      </c>
      <c r="AV28" s="39">
        <f t="shared" si="3"/>
        <v>8.2900000000000009</v>
      </c>
      <c r="AW28" s="39">
        <f t="shared" si="3"/>
        <v>6.6300000000000008</v>
      </c>
      <c r="AX28" s="39">
        <f t="shared" si="3"/>
        <v>0</v>
      </c>
      <c r="AY28" s="39">
        <f t="shared" si="3"/>
        <v>0</v>
      </c>
      <c r="AZ28" s="39">
        <f t="shared" si="3"/>
        <v>13.66</v>
      </c>
      <c r="BA28" s="39">
        <f t="shared" si="3"/>
        <v>0</v>
      </c>
      <c r="BB28" s="39">
        <f t="shared" si="3"/>
        <v>0</v>
      </c>
      <c r="BC28" s="39">
        <f t="shared" si="3"/>
        <v>0</v>
      </c>
      <c r="BD28" s="39">
        <f t="shared" si="3"/>
        <v>0</v>
      </c>
      <c r="BE28" s="39">
        <f t="shared" si="3"/>
        <v>0</v>
      </c>
      <c r="BF28" s="39">
        <f t="shared" si="3"/>
        <v>12.02</v>
      </c>
      <c r="BG28" s="39">
        <f t="shared" si="3"/>
        <v>1.23</v>
      </c>
      <c r="BH28" s="39">
        <f t="shared" si="3"/>
        <v>0.04</v>
      </c>
      <c r="BI28" s="39">
        <f t="shared" si="3"/>
        <v>0</v>
      </c>
      <c r="BJ28" s="39">
        <f t="shared" si="3"/>
        <v>5.7499999999999991</v>
      </c>
      <c r="BK28" s="46">
        <f t="shared" si="3"/>
        <v>214.5</v>
      </c>
    </row>
    <row r="29" spans="1:63" ht="13.5" thickBot="1" x14ac:dyDescent="0.25">
      <c r="A29" s="47" t="s">
        <v>33</v>
      </c>
      <c r="B29" s="48" t="s">
        <v>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4">
        <f>SUM(C29:BJ29)</f>
        <v>0</v>
      </c>
    </row>
    <row r="30" spans="1:63" ht="13.5" thickBot="1" x14ac:dyDescent="0.25">
      <c r="A30" s="49"/>
      <c r="B30" s="38" t="s">
        <v>35</v>
      </c>
      <c r="C30" s="39">
        <f>SUM(C29)</f>
        <v>0</v>
      </c>
      <c r="D30" s="39">
        <f t="shared" ref="D30:BJ30" si="4">SUM(D29)</f>
        <v>0</v>
      </c>
      <c r="E30" s="39">
        <f t="shared" si="4"/>
        <v>0</v>
      </c>
      <c r="F30" s="39">
        <f t="shared" si="4"/>
        <v>0</v>
      </c>
      <c r="G30" s="39">
        <f t="shared" si="4"/>
        <v>0</v>
      </c>
      <c r="H30" s="39">
        <f t="shared" si="4"/>
        <v>0</v>
      </c>
      <c r="I30" s="39">
        <f t="shared" si="4"/>
        <v>0</v>
      </c>
      <c r="J30" s="39">
        <f t="shared" si="4"/>
        <v>0</v>
      </c>
      <c r="K30" s="39">
        <f t="shared" si="4"/>
        <v>0</v>
      </c>
      <c r="L30" s="39">
        <f t="shared" si="4"/>
        <v>0</v>
      </c>
      <c r="M30" s="39">
        <f t="shared" si="4"/>
        <v>0</v>
      </c>
      <c r="N30" s="39">
        <f t="shared" si="4"/>
        <v>0</v>
      </c>
      <c r="O30" s="39">
        <f t="shared" si="4"/>
        <v>0</v>
      </c>
      <c r="P30" s="39">
        <f t="shared" si="4"/>
        <v>0</v>
      </c>
      <c r="Q30" s="39">
        <f t="shared" si="4"/>
        <v>0</v>
      </c>
      <c r="R30" s="39">
        <f t="shared" si="4"/>
        <v>0</v>
      </c>
      <c r="S30" s="39">
        <f t="shared" si="4"/>
        <v>0</v>
      </c>
      <c r="T30" s="39">
        <f t="shared" si="4"/>
        <v>0</v>
      </c>
      <c r="U30" s="39">
        <f t="shared" si="4"/>
        <v>0</v>
      </c>
      <c r="V30" s="39">
        <f t="shared" si="4"/>
        <v>0</v>
      </c>
      <c r="W30" s="39">
        <f t="shared" si="4"/>
        <v>0</v>
      </c>
      <c r="X30" s="39">
        <f t="shared" si="4"/>
        <v>0</v>
      </c>
      <c r="Y30" s="39">
        <f t="shared" si="4"/>
        <v>0</v>
      </c>
      <c r="Z30" s="39">
        <f t="shared" si="4"/>
        <v>0</v>
      </c>
      <c r="AA30" s="39">
        <f t="shared" si="4"/>
        <v>0</v>
      </c>
      <c r="AB30" s="39">
        <f t="shared" si="4"/>
        <v>0</v>
      </c>
      <c r="AC30" s="39">
        <f t="shared" si="4"/>
        <v>0</v>
      </c>
      <c r="AD30" s="39">
        <f t="shared" si="4"/>
        <v>0</v>
      </c>
      <c r="AE30" s="39">
        <f t="shared" si="4"/>
        <v>0</v>
      </c>
      <c r="AF30" s="39">
        <f t="shared" si="4"/>
        <v>0</v>
      </c>
      <c r="AG30" s="39">
        <f t="shared" si="4"/>
        <v>0</v>
      </c>
      <c r="AH30" s="39">
        <f t="shared" si="4"/>
        <v>0</v>
      </c>
      <c r="AI30" s="39">
        <f t="shared" si="4"/>
        <v>0</v>
      </c>
      <c r="AJ30" s="39">
        <f t="shared" si="4"/>
        <v>0</v>
      </c>
      <c r="AK30" s="39">
        <f t="shared" si="4"/>
        <v>0</v>
      </c>
      <c r="AL30" s="39">
        <f t="shared" si="4"/>
        <v>0</v>
      </c>
      <c r="AM30" s="39">
        <f t="shared" si="4"/>
        <v>0</v>
      </c>
      <c r="AN30" s="39">
        <f t="shared" si="4"/>
        <v>0</v>
      </c>
      <c r="AO30" s="39">
        <f t="shared" si="4"/>
        <v>0</v>
      </c>
      <c r="AP30" s="39">
        <f t="shared" si="4"/>
        <v>0</v>
      </c>
      <c r="AQ30" s="39">
        <f t="shared" si="4"/>
        <v>0</v>
      </c>
      <c r="AR30" s="39">
        <f t="shared" si="4"/>
        <v>0</v>
      </c>
      <c r="AS30" s="39">
        <f t="shared" si="4"/>
        <v>0</v>
      </c>
      <c r="AT30" s="39">
        <f t="shared" si="4"/>
        <v>0</v>
      </c>
      <c r="AU30" s="39">
        <f t="shared" si="4"/>
        <v>0</v>
      </c>
      <c r="AV30" s="39">
        <f t="shared" si="4"/>
        <v>0</v>
      </c>
      <c r="AW30" s="39">
        <f t="shared" si="4"/>
        <v>0</v>
      </c>
      <c r="AX30" s="39">
        <f t="shared" si="4"/>
        <v>0</v>
      </c>
      <c r="AY30" s="39">
        <f t="shared" si="4"/>
        <v>0</v>
      </c>
      <c r="AZ30" s="39">
        <f t="shared" si="4"/>
        <v>0</v>
      </c>
      <c r="BA30" s="39">
        <f t="shared" si="4"/>
        <v>0</v>
      </c>
      <c r="BB30" s="39">
        <f t="shared" si="4"/>
        <v>0</v>
      </c>
      <c r="BC30" s="39">
        <f t="shared" si="4"/>
        <v>0</v>
      </c>
      <c r="BD30" s="39">
        <f t="shared" si="4"/>
        <v>0</v>
      </c>
      <c r="BE30" s="39">
        <f t="shared" si="4"/>
        <v>0</v>
      </c>
      <c r="BF30" s="39">
        <f t="shared" si="4"/>
        <v>0</v>
      </c>
      <c r="BG30" s="39">
        <f t="shared" si="4"/>
        <v>0</v>
      </c>
      <c r="BH30" s="39">
        <f t="shared" si="4"/>
        <v>0</v>
      </c>
      <c r="BI30" s="39">
        <f t="shared" si="4"/>
        <v>0</v>
      </c>
      <c r="BJ30" s="39">
        <f t="shared" si="4"/>
        <v>0</v>
      </c>
      <c r="BK30" s="39">
        <v>0</v>
      </c>
    </row>
    <row r="31" spans="1:63" ht="13.5" thickBot="1" x14ac:dyDescent="0.25">
      <c r="A31" s="47" t="s">
        <v>36</v>
      </c>
      <c r="B31" s="48" t="s">
        <v>37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4">
        <f>SUM(C31:BJ31)</f>
        <v>0</v>
      </c>
    </row>
    <row r="32" spans="1:63" ht="13.5" thickBot="1" x14ac:dyDescent="0.25">
      <c r="A32" s="49"/>
      <c r="B32" s="38" t="s">
        <v>38</v>
      </c>
      <c r="C32" s="39">
        <f t="shared" ref="C32:BJ32" si="5">SUM(C31)</f>
        <v>0</v>
      </c>
      <c r="D32" s="39">
        <f t="shared" si="5"/>
        <v>0</v>
      </c>
      <c r="E32" s="39">
        <f t="shared" si="5"/>
        <v>0</v>
      </c>
      <c r="F32" s="39">
        <f t="shared" si="5"/>
        <v>0</v>
      </c>
      <c r="G32" s="39">
        <f t="shared" si="5"/>
        <v>0</v>
      </c>
      <c r="H32" s="39">
        <f t="shared" si="5"/>
        <v>0</v>
      </c>
      <c r="I32" s="39">
        <f t="shared" si="5"/>
        <v>0</v>
      </c>
      <c r="J32" s="39">
        <f t="shared" si="5"/>
        <v>0</v>
      </c>
      <c r="K32" s="39">
        <f t="shared" si="5"/>
        <v>0</v>
      </c>
      <c r="L32" s="39">
        <f t="shared" si="5"/>
        <v>0</v>
      </c>
      <c r="M32" s="39">
        <f t="shared" si="5"/>
        <v>0</v>
      </c>
      <c r="N32" s="39">
        <f t="shared" si="5"/>
        <v>0</v>
      </c>
      <c r="O32" s="39">
        <f t="shared" si="5"/>
        <v>0</v>
      </c>
      <c r="P32" s="39">
        <f t="shared" si="5"/>
        <v>0</v>
      </c>
      <c r="Q32" s="39">
        <f t="shared" si="5"/>
        <v>0</v>
      </c>
      <c r="R32" s="39">
        <f t="shared" si="5"/>
        <v>0</v>
      </c>
      <c r="S32" s="39">
        <f t="shared" si="5"/>
        <v>0</v>
      </c>
      <c r="T32" s="39">
        <f t="shared" si="5"/>
        <v>0</v>
      </c>
      <c r="U32" s="39">
        <f t="shared" si="5"/>
        <v>0</v>
      </c>
      <c r="V32" s="39">
        <f t="shared" si="5"/>
        <v>0</v>
      </c>
      <c r="W32" s="39">
        <f t="shared" si="5"/>
        <v>0</v>
      </c>
      <c r="X32" s="39">
        <f t="shared" si="5"/>
        <v>0</v>
      </c>
      <c r="Y32" s="39">
        <f t="shared" si="5"/>
        <v>0</v>
      </c>
      <c r="Z32" s="39">
        <f t="shared" si="5"/>
        <v>0</v>
      </c>
      <c r="AA32" s="39">
        <f t="shared" si="5"/>
        <v>0</v>
      </c>
      <c r="AB32" s="39">
        <f t="shared" si="5"/>
        <v>0</v>
      </c>
      <c r="AC32" s="39">
        <f t="shared" si="5"/>
        <v>0</v>
      </c>
      <c r="AD32" s="39">
        <f t="shared" si="5"/>
        <v>0</v>
      </c>
      <c r="AE32" s="39">
        <f t="shared" si="5"/>
        <v>0</v>
      </c>
      <c r="AF32" s="39">
        <f t="shared" si="5"/>
        <v>0</v>
      </c>
      <c r="AG32" s="39">
        <f t="shared" si="5"/>
        <v>0</v>
      </c>
      <c r="AH32" s="39">
        <f t="shared" si="5"/>
        <v>0</v>
      </c>
      <c r="AI32" s="39">
        <f t="shared" si="5"/>
        <v>0</v>
      </c>
      <c r="AJ32" s="39">
        <f t="shared" si="5"/>
        <v>0</v>
      </c>
      <c r="AK32" s="39">
        <f t="shared" si="5"/>
        <v>0</v>
      </c>
      <c r="AL32" s="39">
        <f t="shared" si="5"/>
        <v>0</v>
      </c>
      <c r="AM32" s="39">
        <f t="shared" si="5"/>
        <v>0</v>
      </c>
      <c r="AN32" s="39">
        <f t="shared" si="5"/>
        <v>0</v>
      </c>
      <c r="AO32" s="39">
        <f t="shared" si="5"/>
        <v>0</v>
      </c>
      <c r="AP32" s="39">
        <f t="shared" si="5"/>
        <v>0</v>
      </c>
      <c r="AQ32" s="39">
        <f t="shared" si="5"/>
        <v>0</v>
      </c>
      <c r="AR32" s="39">
        <f t="shared" si="5"/>
        <v>0</v>
      </c>
      <c r="AS32" s="39">
        <f t="shared" si="5"/>
        <v>0</v>
      </c>
      <c r="AT32" s="39">
        <f t="shared" si="5"/>
        <v>0</v>
      </c>
      <c r="AU32" s="39">
        <f t="shared" si="5"/>
        <v>0</v>
      </c>
      <c r="AV32" s="39">
        <f t="shared" si="5"/>
        <v>0</v>
      </c>
      <c r="AW32" s="39">
        <f t="shared" si="5"/>
        <v>0</v>
      </c>
      <c r="AX32" s="39">
        <f t="shared" si="5"/>
        <v>0</v>
      </c>
      <c r="AY32" s="39">
        <f t="shared" si="5"/>
        <v>0</v>
      </c>
      <c r="AZ32" s="39">
        <f t="shared" si="5"/>
        <v>0</v>
      </c>
      <c r="BA32" s="39">
        <f t="shared" si="5"/>
        <v>0</v>
      </c>
      <c r="BB32" s="39">
        <f t="shared" si="5"/>
        <v>0</v>
      </c>
      <c r="BC32" s="39">
        <f t="shared" si="5"/>
        <v>0</v>
      </c>
      <c r="BD32" s="39">
        <f t="shared" si="5"/>
        <v>0</v>
      </c>
      <c r="BE32" s="39">
        <f t="shared" si="5"/>
        <v>0</v>
      </c>
      <c r="BF32" s="39">
        <f t="shared" si="5"/>
        <v>0</v>
      </c>
      <c r="BG32" s="39">
        <f t="shared" si="5"/>
        <v>0</v>
      </c>
      <c r="BH32" s="39">
        <f t="shared" si="5"/>
        <v>0</v>
      </c>
      <c r="BI32" s="39">
        <f t="shared" si="5"/>
        <v>0</v>
      </c>
      <c r="BJ32" s="39">
        <f t="shared" si="5"/>
        <v>0</v>
      </c>
      <c r="BK32" s="39">
        <v>0</v>
      </c>
    </row>
    <row r="33" spans="1:63" x14ac:dyDescent="0.2">
      <c r="A33" s="40" t="s">
        <v>39</v>
      </c>
      <c r="B33" s="41" t="s">
        <v>40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34"/>
    </row>
    <row r="34" spans="1:63" x14ac:dyDescent="0.2">
      <c r="A34" s="50"/>
      <c r="B34" s="44" t="s">
        <v>41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63.11</v>
      </c>
      <c r="I34" s="45">
        <v>5.93</v>
      </c>
      <c r="J34" s="45">
        <v>0</v>
      </c>
      <c r="K34" s="45">
        <v>0</v>
      </c>
      <c r="L34" s="45">
        <v>0.37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53.44</v>
      </c>
      <c r="S34" s="45">
        <v>0</v>
      </c>
      <c r="T34" s="45">
        <v>0</v>
      </c>
      <c r="U34" s="45">
        <v>0</v>
      </c>
      <c r="V34" s="45">
        <v>0.24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9.6999999999999993</v>
      </c>
      <c r="AC34" s="45">
        <v>0</v>
      </c>
      <c r="AD34" s="45">
        <v>0</v>
      </c>
      <c r="AE34" s="45">
        <v>0</v>
      </c>
      <c r="AF34" s="45">
        <v>0.04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5.72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2171.9</v>
      </c>
      <c r="AW34" s="45">
        <v>0.51</v>
      </c>
      <c r="AX34" s="45">
        <v>0</v>
      </c>
      <c r="AY34" s="45">
        <v>0</v>
      </c>
      <c r="AZ34" s="45">
        <v>12.46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2969.73</v>
      </c>
      <c r="BG34" s="45">
        <v>0.72</v>
      </c>
      <c r="BH34" s="45">
        <v>0</v>
      </c>
      <c r="BI34" s="45">
        <v>0</v>
      </c>
      <c r="BJ34" s="45">
        <v>10.54</v>
      </c>
      <c r="BK34" s="34">
        <f t="shared" ref="BK34:BK50" si="6">SUM(C34:BJ34)</f>
        <v>5304.4100000000008</v>
      </c>
    </row>
    <row r="35" spans="1:63" x14ac:dyDescent="0.2">
      <c r="A35" s="51"/>
      <c r="B35" s="52" t="s">
        <v>42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29.01</v>
      </c>
      <c r="I35" s="53">
        <v>0</v>
      </c>
      <c r="J35" s="53">
        <v>0</v>
      </c>
      <c r="K35" s="53">
        <v>0</v>
      </c>
      <c r="L35" s="53">
        <v>10.23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152.38</v>
      </c>
      <c r="S35" s="53">
        <v>0</v>
      </c>
      <c r="T35" s="53">
        <v>0</v>
      </c>
      <c r="U35" s="53">
        <v>0</v>
      </c>
      <c r="V35" s="53">
        <v>10.84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7.04</v>
      </c>
      <c r="AC35" s="53">
        <v>0</v>
      </c>
      <c r="AD35" s="53">
        <v>0</v>
      </c>
      <c r="AE35" s="53">
        <v>0</v>
      </c>
      <c r="AF35" s="53">
        <v>1.23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4.38</v>
      </c>
      <c r="AM35" s="53">
        <v>0</v>
      </c>
      <c r="AN35" s="53">
        <v>0</v>
      </c>
      <c r="AO35" s="53">
        <v>0</v>
      </c>
      <c r="AP35" s="53">
        <v>0.4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1136.05</v>
      </c>
      <c r="AW35" s="53">
        <v>0.05</v>
      </c>
      <c r="AX35" s="53">
        <v>0</v>
      </c>
      <c r="AY35" s="53">
        <v>0</v>
      </c>
      <c r="AZ35" s="53">
        <v>82.48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2640.4900000000002</v>
      </c>
      <c r="BG35" s="53">
        <v>0.02</v>
      </c>
      <c r="BH35" s="53">
        <v>0.01</v>
      </c>
      <c r="BI35" s="53">
        <v>0</v>
      </c>
      <c r="BJ35" s="53">
        <v>102.5</v>
      </c>
      <c r="BK35" s="34">
        <f t="shared" si="6"/>
        <v>4177.1100000000006</v>
      </c>
    </row>
    <row r="36" spans="1:63" x14ac:dyDescent="0.2">
      <c r="A36" s="51"/>
      <c r="B36" s="52" t="s">
        <v>43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64.319999999999993</v>
      </c>
      <c r="I36" s="53">
        <v>4.1100000000000003</v>
      </c>
      <c r="J36" s="53">
        <v>0</v>
      </c>
      <c r="K36" s="53">
        <v>0</v>
      </c>
      <c r="L36" s="53">
        <v>17.78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41.12</v>
      </c>
      <c r="S36" s="53">
        <v>0.01</v>
      </c>
      <c r="T36" s="53">
        <v>0</v>
      </c>
      <c r="U36" s="53">
        <v>0</v>
      </c>
      <c r="V36" s="53">
        <v>8.16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61.29</v>
      </c>
      <c r="AC36" s="53">
        <v>0</v>
      </c>
      <c r="AD36" s="53">
        <v>0</v>
      </c>
      <c r="AE36" s="53">
        <v>0</v>
      </c>
      <c r="AF36" s="53">
        <v>2.79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641.79999999999995</v>
      </c>
      <c r="AM36" s="53">
        <v>0</v>
      </c>
      <c r="AN36" s="53">
        <v>0</v>
      </c>
      <c r="AO36" s="53">
        <v>0</v>
      </c>
      <c r="AP36" s="53">
        <v>0.61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1015.83</v>
      </c>
      <c r="AW36" s="53">
        <v>0.94</v>
      </c>
      <c r="AX36" s="53">
        <v>0</v>
      </c>
      <c r="AY36" s="53">
        <v>0</v>
      </c>
      <c r="AZ36" s="53">
        <v>191.5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1432.49</v>
      </c>
      <c r="BG36" s="53">
        <v>1.3</v>
      </c>
      <c r="BH36" s="53">
        <v>0</v>
      </c>
      <c r="BI36" s="53">
        <v>0</v>
      </c>
      <c r="BJ36" s="53">
        <v>183.71</v>
      </c>
      <c r="BK36" s="34">
        <f t="shared" si="6"/>
        <v>3667.76</v>
      </c>
    </row>
    <row r="37" spans="1:63" x14ac:dyDescent="0.2">
      <c r="A37" s="51"/>
      <c r="B37" s="52" t="s">
        <v>44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3.76</v>
      </c>
      <c r="I37" s="53">
        <v>24</v>
      </c>
      <c r="J37" s="53">
        <v>0</v>
      </c>
      <c r="K37" s="53">
        <v>0</v>
      </c>
      <c r="L37" s="53">
        <v>19.079999999999998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1.79</v>
      </c>
      <c r="S37" s="53">
        <v>0.03</v>
      </c>
      <c r="T37" s="53">
        <v>0</v>
      </c>
      <c r="U37" s="53">
        <v>0</v>
      </c>
      <c r="V37" s="53">
        <v>1.04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0.56999999999999995</v>
      </c>
      <c r="AC37" s="53">
        <v>0.2</v>
      </c>
      <c r="AD37" s="53">
        <v>0</v>
      </c>
      <c r="AE37" s="53">
        <v>0</v>
      </c>
      <c r="AF37" s="53">
        <v>2.44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0.2</v>
      </c>
      <c r="AM37" s="53">
        <v>0.04</v>
      </c>
      <c r="AN37" s="53">
        <v>0</v>
      </c>
      <c r="AO37" s="53">
        <v>0</v>
      </c>
      <c r="AP37" s="53">
        <v>0.28000000000000003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70.88</v>
      </c>
      <c r="AW37" s="53">
        <v>17.47</v>
      </c>
      <c r="AX37" s="53">
        <v>22.09</v>
      </c>
      <c r="AY37" s="53">
        <v>0</v>
      </c>
      <c r="AZ37" s="53">
        <v>46.53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64.84</v>
      </c>
      <c r="BG37" s="53">
        <v>11.45</v>
      </c>
      <c r="BH37" s="53">
        <v>0</v>
      </c>
      <c r="BI37" s="53">
        <v>0</v>
      </c>
      <c r="BJ37" s="53">
        <v>10.45</v>
      </c>
      <c r="BK37" s="34">
        <f t="shared" si="6"/>
        <v>297.14</v>
      </c>
    </row>
    <row r="38" spans="1:63" x14ac:dyDescent="0.2">
      <c r="A38" s="51"/>
      <c r="B38" s="52" t="s">
        <v>45</v>
      </c>
      <c r="C38" s="53">
        <v>0</v>
      </c>
      <c r="D38" s="53">
        <v>0</v>
      </c>
      <c r="E38" s="53">
        <v>1.56</v>
      </c>
      <c r="F38" s="53">
        <v>0</v>
      </c>
      <c r="G38" s="53">
        <v>0</v>
      </c>
      <c r="H38" s="53">
        <v>14.2</v>
      </c>
      <c r="I38" s="53">
        <v>813.07</v>
      </c>
      <c r="J38" s="53">
        <v>5.97</v>
      </c>
      <c r="K38" s="53">
        <v>0</v>
      </c>
      <c r="L38" s="53">
        <v>252.57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6.7</v>
      </c>
      <c r="S38" s="53">
        <v>76.430000000000007</v>
      </c>
      <c r="T38" s="53">
        <v>23.81</v>
      </c>
      <c r="U38" s="53">
        <v>0</v>
      </c>
      <c r="V38" s="53">
        <v>22.44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1.1599999999999999</v>
      </c>
      <c r="AC38" s="53">
        <v>6.2</v>
      </c>
      <c r="AD38" s="53">
        <v>0</v>
      </c>
      <c r="AE38" s="53">
        <v>0</v>
      </c>
      <c r="AF38" s="53">
        <v>13.86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0.37</v>
      </c>
      <c r="AM38" s="53">
        <v>0.43</v>
      </c>
      <c r="AN38" s="53">
        <v>0</v>
      </c>
      <c r="AO38" s="53">
        <v>0</v>
      </c>
      <c r="AP38" s="53">
        <v>1.1399999999999999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41.74</v>
      </c>
      <c r="AW38" s="53">
        <v>232.41</v>
      </c>
      <c r="AX38" s="53">
        <v>2.5099999999999998</v>
      </c>
      <c r="AY38" s="53">
        <v>0</v>
      </c>
      <c r="AZ38" s="53">
        <v>561.55000000000007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23.8</v>
      </c>
      <c r="BG38" s="53">
        <v>31.16</v>
      </c>
      <c r="BH38" s="53">
        <v>21.82</v>
      </c>
      <c r="BI38" s="53">
        <v>0</v>
      </c>
      <c r="BJ38" s="53">
        <v>63.78</v>
      </c>
      <c r="BK38" s="34">
        <f t="shared" si="6"/>
        <v>2218.6800000000007</v>
      </c>
    </row>
    <row r="39" spans="1:63" x14ac:dyDescent="0.2">
      <c r="A39" s="51"/>
      <c r="B39" s="52" t="s">
        <v>46</v>
      </c>
      <c r="C39" s="53">
        <v>0</v>
      </c>
      <c r="D39" s="53">
        <v>60.92</v>
      </c>
      <c r="E39" s="53">
        <v>64.55</v>
      </c>
      <c r="F39" s="53">
        <v>0</v>
      </c>
      <c r="G39" s="53">
        <v>0</v>
      </c>
      <c r="H39" s="53">
        <v>11.04</v>
      </c>
      <c r="I39" s="53">
        <v>305.63</v>
      </c>
      <c r="J39" s="53">
        <v>116.98</v>
      </c>
      <c r="K39" s="53">
        <v>0</v>
      </c>
      <c r="L39" s="53">
        <v>140.08000000000001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6.52</v>
      </c>
      <c r="S39" s="53">
        <v>94.64</v>
      </c>
      <c r="T39" s="53">
        <v>0.5</v>
      </c>
      <c r="U39" s="53">
        <v>0</v>
      </c>
      <c r="V39" s="53">
        <v>53.1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0.56000000000000005</v>
      </c>
      <c r="AC39" s="53">
        <v>7.02</v>
      </c>
      <c r="AD39" s="53">
        <v>0</v>
      </c>
      <c r="AE39" s="53">
        <v>0</v>
      </c>
      <c r="AF39" s="53">
        <v>2.23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0.3</v>
      </c>
      <c r="AM39" s="53">
        <v>0</v>
      </c>
      <c r="AN39" s="53">
        <v>0</v>
      </c>
      <c r="AO39" s="53">
        <v>0</v>
      </c>
      <c r="AP39" s="53">
        <v>0.34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22.2</v>
      </c>
      <c r="AW39" s="53">
        <v>1424.61</v>
      </c>
      <c r="AX39" s="53">
        <v>3.02</v>
      </c>
      <c r="AY39" s="53">
        <v>0</v>
      </c>
      <c r="AZ39" s="53">
        <v>293.14999999999998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16.71</v>
      </c>
      <c r="BG39" s="53">
        <v>56.17</v>
      </c>
      <c r="BH39" s="53">
        <v>3.3</v>
      </c>
      <c r="BI39" s="53">
        <v>0</v>
      </c>
      <c r="BJ39" s="53">
        <v>49.52</v>
      </c>
      <c r="BK39" s="34">
        <f t="shared" si="6"/>
        <v>2733.09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64.55</v>
      </c>
      <c r="F40" s="53">
        <v>0</v>
      </c>
      <c r="G40" s="53">
        <v>0</v>
      </c>
      <c r="H40" s="53">
        <v>22.32</v>
      </c>
      <c r="I40" s="53">
        <v>141.44</v>
      </c>
      <c r="J40" s="53">
        <v>107.73</v>
      </c>
      <c r="K40" s="53">
        <v>0</v>
      </c>
      <c r="L40" s="53">
        <v>87.53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19.47</v>
      </c>
      <c r="S40" s="53">
        <v>137.33000000000001</v>
      </c>
      <c r="T40" s="53">
        <v>25.28</v>
      </c>
      <c r="U40" s="53">
        <v>0</v>
      </c>
      <c r="V40" s="53">
        <v>39.96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0.87</v>
      </c>
      <c r="AC40" s="53">
        <v>0</v>
      </c>
      <c r="AD40" s="53">
        <v>0</v>
      </c>
      <c r="AE40" s="53">
        <v>0</v>
      </c>
      <c r="AF40" s="53">
        <v>1.64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0.28999999999999998</v>
      </c>
      <c r="AM40" s="53">
        <v>0.12</v>
      </c>
      <c r="AN40" s="53">
        <v>0</v>
      </c>
      <c r="AO40" s="53">
        <v>0</v>
      </c>
      <c r="AP40" s="53">
        <v>1.38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115.63</v>
      </c>
      <c r="AW40" s="53">
        <v>326.39999999999998</v>
      </c>
      <c r="AX40" s="53">
        <v>2.66</v>
      </c>
      <c r="AY40" s="53">
        <v>0</v>
      </c>
      <c r="AZ40" s="53">
        <v>360.6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218.13</v>
      </c>
      <c r="BG40" s="53">
        <v>94.58</v>
      </c>
      <c r="BH40" s="53">
        <v>56.37</v>
      </c>
      <c r="BI40" s="53">
        <v>0</v>
      </c>
      <c r="BJ40" s="53">
        <v>317.56</v>
      </c>
      <c r="BK40" s="34">
        <f t="shared" si="6"/>
        <v>2141.84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11.84</v>
      </c>
      <c r="I41" s="53">
        <v>59.1</v>
      </c>
      <c r="J41" s="53">
        <v>0</v>
      </c>
      <c r="K41" s="53">
        <v>0</v>
      </c>
      <c r="L41" s="53">
        <v>19.02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6.58</v>
      </c>
      <c r="S41" s="53">
        <v>8.48</v>
      </c>
      <c r="T41" s="53">
        <v>0</v>
      </c>
      <c r="U41" s="53">
        <v>0</v>
      </c>
      <c r="V41" s="53">
        <v>12.9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2.21</v>
      </c>
      <c r="AC41" s="53">
        <v>2.81</v>
      </c>
      <c r="AD41" s="53">
        <v>0</v>
      </c>
      <c r="AE41" s="53">
        <v>0</v>
      </c>
      <c r="AF41" s="53">
        <v>6.6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1.87</v>
      </c>
      <c r="AM41" s="53">
        <v>0.28000000000000003</v>
      </c>
      <c r="AN41" s="53">
        <v>0</v>
      </c>
      <c r="AO41" s="53">
        <v>0</v>
      </c>
      <c r="AP41" s="53">
        <v>3.26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161.37</v>
      </c>
      <c r="AW41" s="53">
        <v>375.81</v>
      </c>
      <c r="AX41" s="53">
        <v>0.05</v>
      </c>
      <c r="AY41" s="53">
        <v>0</v>
      </c>
      <c r="AZ41" s="53">
        <v>229.79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258.45</v>
      </c>
      <c r="BG41" s="53">
        <v>178.29</v>
      </c>
      <c r="BH41" s="53">
        <v>0.56999999999999995</v>
      </c>
      <c r="BI41" s="53">
        <v>0</v>
      </c>
      <c r="BJ41" s="53">
        <v>259.87</v>
      </c>
      <c r="BK41" s="34">
        <f t="shared" si="6"/>
        <v>1599.1499999999996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12.37</v>
      </c>
      <c r="I42" s="53">
        <v>14.45</v>
      </c>
      <c r="J42" s="53">
        <v>0</v>
      </c>
      <c r="K42" s="53">
        <v>0</v>
      </c>
      <c r="L42" s="53">
        <v>57.37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4.3</v>
      </c>
      <c r="S42" s="53">
        <v>11.13</v>
      </c>
      <c r="T42" s="53">
        <v>0</v>
      </c>
      <c r="U42" s="53">
        <v>0</v>
      </c>
      <c r="V42" s="53">
        <v>7.42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0.44</v>
      </c>
      <c r="AC42" s="53">
        <v>0</v>
      </c>
      <c r="AD42" s="53">
        <v>0</v>
      </c>
      <c r="AE42" s="53">
        <v>0</v>
      </c>
      <c r="AF42" s="53">
        <v>3.03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0.17</v>
      </c>
      <c r="AM42" s="53">
        <v>0.01</v>
      </c>
      <c r="AN42" s="53">
        <v>0</v>
      </c>
      <c r="AO42" s="53">
        <v>0</v>
      </c>
      <c r="AP42" s="53">
        <v>0.3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22.27</v>
      </c>
      <c r="AW42" s="53">
        <v>50.21</v>
      </c>
      <c r="AX42" s="53">
        <v>35.69</v>
      </c>
      <c r="AY42" s="53">
        <v>0</v>
      </c>
      <c r="AZ42" s="53">
        <v>87.25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10.81</v>
      </c>
      <c r="BG42" s="53">
        <v>1.7</v>
      </c>
      <c r="BH42" s="53">
        <v>67.44</v>
      </c>
      <c r="BI42" s="53">
        <v>0</v>
      </c>
      <c r="BJ42" s="53">
        <v>16.54</v>
      </c>
      <c r="BK42" s="34">
        <f t="shared" si="6"/>
        <v>402.9</v>
      </c>
    </row>
    <row r="43" spans="1:63" x14ac:dyDescent="0.2">
      <c r="A43" s="51"/>
      <c r="B43" s="52" t="s">
        <v>50</v>
      </c>
      <c r="C43" s="53">
        <v>0</v>
      </c>
      <c r="D43" s="53">
        <v>0.49</v>
      </c>
      <c r="E43" s="53">
        <v>0</v>
      </c>
      <c r="F43" s="53">
        <v>0</v>
      </c>
      <c r="G43" s="53">
        <v>0</v>
      </c>
      <c r="H43" s="53">
        <v>11.29</v>
      </c>
      <c r="I43" s="53">
        <v>20.239999999999998</v>
      </c>
      <c r="J43" s="53">
        <v>0.02</v>
      </c>
      <c r="K43" s="53">
        <v>0</v>
      </c>
      <c r="L43" s="53">
        <v>39.520000000000003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2.85</v>
      </c>
      <c r="S43" s="53">
        <v>0.48</v>
      </c>
      <c r="T43" s="53">
        <v>7.55</v>
      </c>
      <c r="U43" s="53">
        <v>0</v>
      </c>
      <c r="V43" s="53">
        <v>3.24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0.46</v>
      </c>
      <c r="AC43" s="53">
        <v>0</v>
      </c>
      <c r="AD43" s="53">
        <v>0</v>
      </c>
      <c r="AE43" s="53">
        <v>0</v>
      </c>
      <c r="AF43" s="53">
        <v>0.34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0.13</v>
      </c>
      <c r="AM43" s="53">
        <v>0.19</v>
      </c>
      <c r="AN43" s="53">
        <v>0</v>
      </c>
      <c r="AO43" s="53">
        <v>0</v>
      </c>
      <c r="AP43" s="53">
        <v>0.51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29.71</v>
      </c>
      <c r="AW43" s="53">
        <v>74.06</v>
      </c>
      <c r="AX43" s="53">
        <v>12.02</v>
      </c>
      <c r="AY43" s="53">
        <v>0</v>
      </c>
      <c r="AZ43" s="53">
        <v>178.19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38.99</v>
      </c>
      <c r="BG43" s="53">
        <v>14.45</v>
      </c>
      <c r="BH43" s="53">
        <v>20.64</v>
      </c>
      <c r="BI43" s="53">
        <v>0</v>
      </c>
      <c r="BJ43" s="53">
        <v>37.1</v>
      </c>
      <c r="BK43" s="34">
        <f t="shared" si="6"/>
        <v>492.46999999999997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6.24</v>
      </c>
      <c r="I44" s="53">
        <v>157.16</v>
      </c>
      <c r="J44" s="53">
        <v>0.5</v>
      </c>
      <c r="K44" s="53">
        <v>0</v>
      </c>
      <c r="L44" s="53">
        <v>26.76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3.28</v>
      </c>
      <c r="S44" s="53">
        <v>5.99</v>
      </c>
      <c r="T44" s="53">
        <v>1.01</v>
      </c>
      <c r="U44" s="53">
        <v>0</v>
      </c>
      <c r="V44" s="53">
        <v>7.95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0.1</v>
      </c>
      <c r="AC44" s="53">
        <v>0</v>
      </c>
      <c r="AD44" s="53">
        <v>0</v>
      </c>
      <c r="AE44" s="53">
        <v>0</v>
      </c>
      <c r="AF44" s="53">
        <v>0.14000000000000001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0.03</v>
      </c>
      <c r="AM44" s="53">
        <v>0.24</v>
      </c>
      <c r="AN44" s="53">
        <v>0</v>
      </c>
      <c r="AO44" s="53">
        <v>0</v>
      </c>
      <c r="AP44" s="53">
        <v>0.7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15.26</v>
      </c>
      <c r="AW44" s="53">
        <v>77.5</v>
      </c>
      <c r="AX44" s="53">
        <v>2.2400000000000002</v>
      </c>
      <c r="AY44" s="53">
        <v>0</v>
      </c>
      <c r="AZ44" s="53">
        <v>82.72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9.75</v>
      </c>
      <c r="BG44" s="53">
        <v>6.9</v>
      </c>
      <c r="BH44" s="53">
        <v>1.05</v>
      </c>
      <c r="BI44" s="53">
        <v>0</v>
      </c>
      <c r="BJ44" s="53">
        <v>27.79</v>
      </c>
      <c r="BK44" s="34">
        <f t="shared" si="6"/>
        <v>433.30999999999995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2.67</v>
      </c>
      <c r="I45" s="53">
        <v>13.33</v>
      </c>
      <c r="J45" s="53">
        <v>0</v>
      </c>
      <c r="K45" s="53">
        <v>0</v>
      </c>
      <c r="L45" s="53">
        <v>4.25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0.35</v>
      </c>
      <c r="S45" s="53">
        <v>0</v>
      </c>
      <c r="T45" s="53">
        <v>0</v>
      </c>
      <c r="U45" s="53">
        <v>0</v>
      </c>
      <c r="V45" s="53">
        <v>0.34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0.4</v>
      </c>
      <c r="AC45" s="53">
        <v>2.23</v>
      </c>
      <c r="AD45" s="53">
        <v>0</v>
      </c>
      <c r="AE45" s="53">
        <v>0</v>
      </c>
      <c r="AF45" s="53">
        <v>7.02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0.03</v>
      </c>
      <c r="AM45" s="53">
        <v>0</v>
      </c>
      <c r="AN45" s="53">
        <v>0</v>
      </c>
      <c r="AO45" s="53">
        <v>0</v>
      </c>
      <c r="AP45" s="53">
        <v>7.0000000000000007E-2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2.93</v>
      </c>
      <c r="AW45" s="53">
        <v>7.51</v>
      </c>
      <c r="AX45" s="53">
        <v>0</v>
      </c>
      <c r="AY45" s="53">
        <v>0</v>
      </c>
      <c r="AZ45" s="53">
        <v>11.76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3.82</v>
      </c>
      <c r="BG45" s="53">
        <v>0.26</v>
      </c>
      <c r="BH45" s="53">
        <v>0.06</v>
      </c>
      <c r="BI45" s="53">
        <v>0</v>
      </c>
      <c r="BJ45" s="53">
        <v>3.98</v>
      </c>
      <c r="BK45" s="34">
        <f t="shared" si="6"/>
        <v>61.01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0.21</v>
      </c>
      <c r="I46" s="53">
        <v>0</v>
      </c>
      <c r="J46" s="53">
        <v>0</v>
      </c>
      <c r="K46" s="53">
        <v>0</v>
      </c>
      <c r="L46" s="53">
        <v>0.25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0.08</v>
      </c>
      <c r="S46" s="53">
        <v>0</v>
      </c>
      <c r="T46" s="53">
        <v>0</v>
      </c>
      <c r="U46" s="53">
        <v>0</v>
      </c>
      <c r="V46" s="53">
        <v>0.05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1.29</v>
      </c>
      <c r="AC46" s="53">
        <v>0.19</v>
      </c>
      <c r="AD46" s="53">
        <v>0</v>
      </c>
      <c r="AE46" s="53">
        <v>0</v>
      </c>
      <c r="AF46" s="53">
        <v>4.37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1.19</v>
      </c>
      <c r="AM46" s="53">
        <v>0.33</v>
      </c>
      <c r="AN46" s="53">
        <v>0</v>
      </c>
      <c r="AO46" s="53">
        <v>0</v>
      </c>
      <c r="AP46" s="53">
        <v>2.12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0.73</v>
      </c>
      <c r="AW46" s="53">
        <v>0.91</v>
      </c>
      <c r="AX46" s="53">
        <v>0</v>
      </c>
      <c r="AY46" s="53">
        <v>0</v>
      </c>
      <c r="AZ46" s="53">
        <v>2.31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0.64</v>
      </c>
      <c r="BG46" s="53">
        <v>0.11</v>
      </c>
      <c r="BH46" s="53">
        <v>0.42</v>
      </c>
      <c r="BI46" s="53">
        <v>0</v>
      </c>
      <c r="BJ46" s="53">
        <v>2.09</v>
      </c>
      <c r="BK46" s="34">
        <f t="shared" si="6"/>
        <v>17.29</v>
      </c>
    </row>
    <row r="47" spans="1:63" x14ac:dyDescent="0.2">
      <c r="A47" s="51"/>
      <c r="B47" s="52" t="s">
        <v>54</v>
      </c>
      <c r="C47" s="53">
        <v>0</v>
      </c>
      <c r="D47" s="53">
        <v>17.96</v>
      </c>
      <c r="E47" s="53">
        <v>0</v>
      </c>
      <c r="F47" s="53">
        <v>0</v>
      </c>
      <c r="G47" s="53">
        <v>0</v>
      </c>
      <c r="H47" s="53">
        <v>25.76</v>
      </c>
      <c r="I47" s="53">
        <v>2195.2800000000002</v>
      </c>
      <c r="J47" s="53">
        <v>0.52</v>
      </c>
      <c r="K47" s="53">
        <v>0</v>
      </c>
      <c r="L47" s="53">
        <v>194.05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8.74</v>
      </c>
      <c r="S47" s="53">
        <v>36.6</v>
      </c>
      <c r="T47" s="53">
        <v>11.39</v>
      </c>
      <c r="U47" s="53">
        <v>0</v>
      </c>
      <c r="V47" s="53">
        <v>22.8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0.5</v>
      </c>
      <c r="AC47" s="53">
        <v>0</v>
      </c>
      <c r="AD47" s="53">
        <v>0</v>
      </c>
      <c r="AE47" s="53">
        <v>0</v>
      </c>
      <c r="AF47" s="53">
        <v>4.6500000000000004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0.7</v>
      </c>
      <c r="AM47" s="53">
        <v>0</v>
      </c>
      <c r="AN47" s="53">
        <v>0</v>
      </c>
      <c r="AO47" s="53">
        <v>0</v>
      </c>
      <c r="AP47" s="53">
        <v>1.74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26.43</v>
      </c>
      <c r="AW47" s="53">
        <v>214.22</v>
      </c>
      <c r="AX47" s="53">
        <v>0</v>
      </c>
      <c r="AY47" s="53">
        <v>0</v>
      </c>
      <c r="AZ47" s="53">
        <v>127.82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48.18</v>
      </c>
      <c r="BG47" s="53">
        <v>20.47</v>
      </c>
      <c r="BH47" s="53">
        <v>7.77</v>
      </c>
      <c r="BI47" s="53">
        <v>0</v>
      </c>
      <c r="BJ47" s="53">
        <v>81.06</v>
      </c>
      <c r="BK47" s="34">
        <f t="shared" si="6"/>
        <v>3046.639999999999</v>
      </c>
    </row>
    <row r="48" spans="1:63" x14ac:dyDescent="0.2">
      <c r="A48" s="51"/>
      <c r="B48" s="52" t="s">
        <v>55</v>
      </c>
      <c r="C48" s="53">
        <v>0</v>
      </c>
      <c r="D48" s="53">
        <v>10.24</v>
      </c>
      <c r="E48" s="53">
        <v>0</v>
      </c>
      <c r="F48" s="53">
        <v>0</v>
      </c>
      <c r="G48" s="53">
        <v>0</v>
      </c>
      <c r="H48" s="53">
        <v>6.83</v>
      </c>
      <c r="I48" s="53">
        <v>1077.32</v>
      </c>
      <c r="J48" s="53">
        <v>4.05</v>
      </c>
      <c r="K48" s="53">
        <v>0</v>
      </c>
      <c r="L48" s="53">
        <v>17.41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8.18</v>
      </c>
      <c r="S48" s="53">
        <v>4.51</v>
      </c>
      <c r="T48" s="53">
        <v>8.7899999999999991</v>
      </c>
      <c r="U48" s="53">
        <v>0</v>
      </c>
      <c r="V48" s="53">
        <v>26.48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0.17</v>
      </c>
      <c r="AC48" s="53">
        <v>0</v>
      </c>
      <c r="AD48" s="53">
        <v>0</v>
      </c>
      <c r="AE48" s="53">
        <v>0</v>
      </c>
      <c r="AF48" s="53">
        <v>0.19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0.1</v>
      </c>
      <c r="AM48" s="53">
        <v>0</v>
      </c>
      <c r="AN48" s="53">
        <v>0</v>
      </c>
      <c r="AO48" s="53">
        <v>0</v>
      </c>
      <c r="AP48" s="53">
        <v>1.1299999999999999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73.88</v>
      </c>
      <c r="AW48" s="53">
        <v>131.06</v>
      </c>
      <c r="AX48" s="53">
        <v>0</v>
      </c>
      <c r="AY48" s="53">
        <v>0</v>
      </c>
      <c r="AZ48" s="53">
        <v>248.07999999999998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183.2</v>
      </c>
      <c r="BG48" s="53">
        <v>74.87</v>
      </c>
      <c r="BH48" s="53">
        <v>11.11</v>
      </c>
      <c r="BI48" s="53">
        <v>0</v>
      </c>
      <c r="BJ48" s="53">
        <v>279.83</v>
      </c>
      <c r="BK48" s="34">
        <f t="shared" si="6"/>
        <v>2167.4300000000003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34">
        <f t="shared" si="6"/>
        <v>0</v>
      </c>
    </row>
    <row r="50" spans="1:63" ht="13.5" thickBot="1" x14ac:dyDescent="0.25">
      <c r="A50" s="51"/>
      <c r="B50" s="52" t="s">
        <v>57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34">
        <f t="shared" si="6"/>
        <v>0</v>
      </c>
    </row>
    <row r="51" spans="1:63" ht="13.5" thickBot="1" x14ac:dyDescent="0.25">
      <c r="A51" s="37"/>
      <c r="B51" s="38" t="s">
        <v>58</v>
      </c>
      <c r="C51" s="39">
        <f t="shared" ref="C51:BK51" si="7">SUM(C34:C50)</f>
        <v>0</v>
      </c>
      <c r="D51" s="39">
        <f t="shared" si="7"/>
        <v>89.61</v>
      </c>
      <c r="E51" s="39">
        <f t="shared" si="7"/>
        <v>130.66</v>
      </c>
      <c r="F51" s="39">
        <f t="shared" si="7"/>
        <v>0</v>
      </c>
      <c r="G51" s="39">
        <f t="shared" si="7"/>
        <v>0</v>
      </c>
      <c r="H51" s="39">
        <f t="shared" si="7"/>
        <v>284.96999999999997</v>
      </c>
      <c r="I51" s="39">
        <f t="shared" si="7"/>
        <v>4831.0600000000004</v>
      </c>
      <c r="J51" s="39">
        <f t="shared" si="7"/>
        <v>235.77000000000004</v>
      </c>
      <c r="K51" s="39">
        <f t="shared" si="7"/>
        <v>0</v>
      </c>
      <c r="L51" s="39">
        <f t="shared" si="7"/>
        <v>886.26999999999987</v>
      </c>
      <c r="M51" s="39">
        <f t="shared" si="7"/>
        <v>0</v>
      </c>
      <c r="N51" s="39">
        <f t="shared" si="7"/>
        <v>0</v>
      </c>
      <c r="O51" s="39">
        <f t="shared" si="7"/>
        <v>0</v>
      </c>
      <c r="P51" s="39">
        <f t="shared" si="7"/>
        <v>0</v>
      </c>
      <c r="Q51" s="39">
        <f t="shared" si="7"/>
        <v>0</v>
      </c>
      <c r="R51" s="39">
        <f t="shared" si="7"/>
        <v>315.77999999999997</v>
      </c>
      <c r="S51" s="39">
        <f t="shared" si="7"/>
        <v>375.63000000000011</v>
      </c>
      <c r="T51" s="39">
        <f t="shared" si="7"/>
        <v>78.329999999999984</v>
      </c>
      <c r="U51" s="39">
        <f t="shared" si="7"/>
        <v>0</v>
      </c>
      <c r="V51" s="39">
        <f t="shared" si="7"/>
        <v>216.96</v>
      </c>
      <c r="W51" s="39">
        <f t="shared" si="7"/>
        <v>0</v>
      </c>
      <c r="X51" s="39">
        <f t="shared" si="7"/>
        <v>0</v>
      </c>
      <c r="Y51" s="39">
        <f t="shared" si="7"/>
        <v>0</v>
      </c>
      <c r="Z51" s="39">
        <f t="shared" si="7"/>
        <v>0</v>
      </c>
      <c r="AA51" s="39">
        <f t="shared" si="7"/>
        <v>0</v>
      </c>
      <c r="AB51" s="39">
        <f t="shared" si="7"/>
        <v>86.759999999999991</v>
      </c>
      <c r="AC51" s="39">
        <f t="shared" si="7"/>
        <v>18.650000000000002</v>
      </c>
      <c r="AD51" s="39">
        <f t="shared" si="7"/>
        <v>0</v>
      </c>
      <c r="AE51" s="39">
        <f t="shared" si="7"/>
        <v>0</v>
      </c>
      <c r="AF51" s="39">
        <f t="shared" si="7"/>
        <v>50.569999999999993</v>
      </c>
      <c r="AG51" s="39">
        <f t="shared" si="7"/>
        <v>0</v>
      </c>
      <c r="AH51" s="39">
        <f t="shared" si="7"/>
        <v>0</v>
      </c>
      <c r="AI51" s="39">
        <f t="shared" si="7"/>
        <v>0</v>
      </c>
      <c r="AJ51" s="39">
        <f t="shared" si="7"/>
        <v>0</v>
      </c>
      <c r="AK51" s="39">
        <f t="shared" si="7"/>
        <v>0</v>
      </c>
      <c r="AL51" s="39">
        <f t="shared" si="7"/>
        <v>657.28</v>
      </c>
      <c r="AM51" s="39">
        <f t="shared" si="7"/>
        <v>1.6400000000000001</v>
      </c>
      <c r="AN51" s="39">
        <f t="shared" si="7"/>
        <v>0</v>
      </c>
      <c r="AO51" s="39">
        <f t="shared" si="7"/>
        <v>0</v>
      </c>
      <c r="AP51" s="39">
        <f t="shared" si="7"/>
        <v>13.98</v>
      </c>
      <c r="AQ51" s="39">
        <f t="shared" si="7"/>
        <v>0</v>
      </c>
      <c r="AR51" s="39">
        <f t="shared" si="7"/>
        <v>0</v>
      </c>
      <c r="AS51" s="39">
        <f t="shared" si="7"/>
        <v>0</v>
      </c>
      <c r="AT51" s="39">
        <f t="shared" si="7"/>
        <v>0</v>
      </c>
      <c r="AU51" s="39">
        <f t="shared" si="7"/>
        <v>0</v>
      </c>
      <c r="AV51" s="39">
        <f t="shared" si="7"/>
        <v>4906.8100000000004</v>
      </c>
      <c r="AW51" s="39">
        <f t="shared" si="7"/>
        <v>2933.6699999999996</v>
      </c>
      <c r="AX51" s="39">
        <f t="shared" si="7"/>
        <v>80.279999999999987</v>
      </c>
      <c r="AY51" s="39">
        <f t="shared" si="7"/>
        <v>0</v>
      </c>
      <c r="AZ51" s="39">
        <f t="shared" si="7"/>
        <v>2516.19</v>
      </c>
      <c r="BA51" s="39">
        <f t="shared" si="7"/>
        <v>0</v>
      </c>
      <c r="BB51" s="39">
        <f t="shared" si="7"/>
        <v>0</v>
      </c>
      <c r="BC51" s="39">
        <f t="shared" si="7"/>
        <v>0</v>
      </c>
      <c r="BD51" s="39">
        <f t="shared" si="7"/>
        <v>0</v>
      </c>
      <c r="BE51" s="39">
        <f t="shared" si="7"/>
        <v>0</v>
      </c>
      <c r="BF51" s="39">
        <f t="shared" si="7"/>
        <v>7920.0300000000007</v>
      </c>
      <c r="BG51" s="39">
        <f t="shared" si="7"/>
        <v>492.44999999999993</v>
      </c>
      <c r="BH51" s="39">
        <f t="shared" si="7"/>
        <v>190.56</v>
      </c>
      <c r="BI51" s="39">
        <f t="shared" si="7"/>
        <v>0</v>
      </c>
      <c r="BJ51" s="39">
        <f t="shared" si="7"/>
        <v>1446.3199999999997</v>
      </c>
      <c r="BK51" s="46">
        <f t="shared" si="7"/>
        <v>28760.230000000003</v>
      </c>
    </row>
    <row r="52" spans="1:63" ht="13.5" thickBot="1" x14ac:dyDescent="0.25">
      <c r="A52" s="54"/>
      <c r="B52" s="55" t="s">
        <v>59</v>
      </c>
      <c r="C52" s="56">
        <f t="shared" ref="C52:BK52" si="8">C51+C32+C30+C28+C20+C16</f>
        <v>0</v>
      </c>
      <c r="D52" s="56">
        <f t="shared" si="8"/>
        <v>3282.13</v>
      </c>
      <c r="E52" s="56">
        <f t="shared" si="8"/>
        <v>1148.5400000000002</v>
      </c>
      <c r="F52" s="56">
        <f t="shared" si="8"/>
        <v>0</v>
      </c>
      <c r="G52" s="56">
        <f t="shared" si="8"/>
        <v>0</v>
      </c>
      <c r="H52" s="56">
        <f t="shared" si="8"/>
        <v>409.30999999999995</v>
      </c>
      <c r="I52" s="56">
        <f t="shared" si="8"/>
        <v>36569.229999999996</v>
      </c>
      <c r="J52" s="56">
        <f t="shared" si="8"/>
        <v>2347.5700000000002</v>
      </c>
      <c r="K52" s="56">
        <f t="shared" si="8"/>
        <v>0</v>
      </c>
      <c r="L52" s="56">
        <f t="shared" si="8"/>
        <v>1986.5499999999997</v>
      </c>
      <c r="M52" s="56">
        <f t="shared" si="8"/>
        <v>0</v>
      </c>
      <c r="N52" s="56">
        <f t="shared" si="8"/>
        <v>0</v>
      </c>
      <c r="O52" s="56">
        <f t="shared" si="8"/>
        <v>0</v>
      </c>
      <c r="P52" s="56">
        <f t="shared" si="8"/>
        <v>0</v>
      </c>
      <c r="Q52" s="56">
        <f t="shared" si="8"/>
        <v>0</v>
      </c>
      <c r="R52" s="56">
        <f t="shared" si="8"/>
        <v>366.42999999999995</v>
      </c>
      <c r="S52" s="56">
        <f t="shared" si="8"/>
        <v>2378.09</v>
      </c>
      <c r="T52" s="56">
        <f t="shared" si="8"/>
        <v>366.27</v>
      </c>
      <c r="U52" s="56">
        <f t="shared" si="8"/>
        <v>0</v>
      </c>
      <c r="V52" s="56">
        <f t="shared" si="8"/>
        <v>387.43</v>
      </c>
      <c r="W52" s="56">
        <f t="shared" si="8"/>
        <v>0</v>
      </c>
      <c r="X52" s="56">
        <f t="shared" si="8"/>
        <v>0</v>
      </c>
      <c r="Y52" s="56">
        <f t="shared" si="8"/>
        <v>0</v>
      </c>
      <c r="Z52" s="56">
        <f t="shared" si="8"/>
        <v>0</v>
      </c>
      <c r="AA52" s="56">
        <f t="shared" si="8"/>
        <v>0</v>
      </c>
      <c r="AB52" s="56">
        <f t="shared" si="8"/>
        <v>89.74</v>
      </c>
      <c r="AC52" s="56">
        <f t="shared" si="8"/>
        <v>27.85</v>
      </c>
      <c r="AD52" s="56">
        <f t="shared" si="8"/>
        <v>1.43</v>
      </c>
      <c r="AE52" s="56">
        <f t="shared" si="8"/>
        <v>0</v>
      </c>
      <c r="AF52" s="56">
        <f t="shared" si="8"/>
        <v>76.97999999999999</v>
      </c>
      <c r="AG52" s="56">
        <f t="shared" si="8"/>
        <v>0</v>
      </c>
      <c r="AH52" s="56">
        <f t="shared" si="8"/>
        <v>0</v>
      </c>
      <c r="AI52" s="56">
        <f t="shared" si="8"/>
        <v>0</v>
      </c>
      <c r="AJ52" s="56">
        <f t="shared" si="8"/>
        <v>0</v>
      </c>
      <c r="AK52" s="56">
        <f t="shared" si="8"/>
        <v>0</v>
      </c>
      <c r="AL52" s="56">
        <f t="shared" si="8"/>
        <v>658.93999999999994</v>
      </c>
      <c r="AM52" s="56">
        <f t="shared" si="8"/>
        <v>3.6</v>
      </c>
      <c r="AN52" s="56">
        <f t="shared" si="8"/>
        <v>2.57</v>
      </c>
      <c r="AO52" s="56">
        <f t="shared" si="8"/>
        <v>0</v>
      </c>
      <c r="AP52" s="56">
        <f t="shared" si="8"/>
        <v>19.260000000000002</v>
      </c>
      <c r="AQ52" s="56">
        <f t="shared" si="8"/>
        <v>0</v>
      </c>
      <c r="AR52" s="56">
        <f t="shared" si="8"/>
        <v>164.04</v>
      </c>
      <c r="AS52" s="56">
        <f t="shared" si="8"/>
        <v>0</v>
      </c>
      <c r="AT52" s="56">
        <f t="shared" si="8"/>
        <v>0</v>
      </c>
      <c r="AU52" s="56">
        <f t="shared" si="8"/>
        <v>0</v>
      </c>
      <c r="AV52" s="56">
        <f t="shared" si="8"/>
        <v>5038.3200000000006</v>
      </c>
      <c r="AW52" s="56">
        <f t="shared" si="8"/>
        <v>9216.8100000000013</v>
      </c>
      <c r="AX52" s="56">
        <f t="shared" si="8"/>
        <v>165.78999999999996</v>
      </c>
      <c r="AY52" s="56">
        <f t="shared" si="8"/>
        <v>0</v>
      </c>
      <c r="AZ52" s="56">
        <f t="shared" si="8"/>
        <v>3714.34</v>
      </c>
      <c r="BA52" s="56">
        <f t="shared" si="8"/>
        <v>0</v>
      </c>
      <c r="BB52" s="56">
        <f t="shared" si="8"/>
        <v>0</v>
      </c>
      <c r="BC52" s="56">
        <f t="shared" si="8"/>
        <v>0</v>
      </c>
      <c r="BD52" s="56">
        <f t="shared" si="8"/>
        <v>0</v>
      </c>
      <c r="BE52" s="56">
        <f t="shared" si="8"/>
        <v>0</v>
      </c>
      <c r="BF52" s="56">
        <f t="shared" si="8"/>
        <v>8099.2500000000009</v>
      </c>
      <c r="BG52" s="56">
        <f t="shared" si="8"/>
        <v>820.41999999999985</v>
      </c>
      <c r="BH52" s="56">
        <f t="shared" si="8"/>
        <v>245.14999999999998</v>
      </c>
      <c r="BI52" s="56">
        <f t="shared" si="8"/>
        <v>0</v>
      </c>
      <c r="BJ52" s="56">
        <f t="shared" si="8"/>
        <v>1768.8699999999997</v>
      </c>
      <c r="BK52" s="56">
        <f t="shared" si="8"/>
        <v>79354.91</v>
      </c>
    </row>
    <row r="53" spans="1:63" x14ac:dyDescent="0.2">
      <c r="A53" s="57"/>
      <c r="B53" s="5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3"/>
    </row>
    <row r="54" spans="1:63" x14ac:dyDescent="0.2">
      <c r="A54" s="27" t="s">
        <v>60</v>
      </c>
      <c r="B54" s="59" t="s">
        <v>61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1"/>
    </row>
    <row r="55" spans="1:63" x14ac:dyDescent="0.2">
      <c r="A55" s="27" t="s">
        <v>13</v>
      </c>
      <c r="B55" s="28" t="s">
        <v>62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1"/>
    </row>
    <row r="56" spans="1:63" x14ac:dyDescent="0.2">
      <c r="A56" s="31"/>
      <c r="B56" s="32" t="s">
        <v>63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91.52</v>
      </c>
      <c r="I56" s="33">
        <v>7.09</v>
      </c>
      <c r="J56" s="33">
        <v>0</v>
      </c>
      <c r="K56" s="33">
        <v>0</v>
      </c>
      <c r="L56" s="33">
        <v>30.04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87.48</v>
      </c>
      <c r="S56" s="33">
        <v>4.32</v>
      </c>
      <c r="T56" s="33">
        <v>0.03</v>
      </c>
      <c r="U56" s="33">
        <v>0</v>
      </c>
      <c r="V56" s="33">
        <v>13.14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13.26</v>
      </c>
      <c r="AC56" s="33">
        <v>2.4</v>
      </c>
      <c r="AD56" s="33">
        <v>0</v>
      </c>
      <c r="AE56" s="33">
        <v>0</v>
      </c>
      <c r="AF56" s="33">
        <v>5.52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13.42</v>
      </c>
      <c r="AM56" s="33">
        <v>0.56999999999999995</v>
      </c>
      <c r="AN56" s="33">
        <v>0</v>
      </c>
      <c r="AO56" s="33">
        <v>0</v>
      </c>
      <c r="AP56" s="33">
        <v>3.25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733.69</v>
      </c>
      <c r="AW56" s="33">
        <v>48.98</v>
      </c>
      <c r="AX56" s="33">
        <v>0.11</v>
      </c>
      <c r="AY56" s="33">
        <v>0</v>
      </c>
      <c r="AZ56" s="33">
        <v>202.3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1378.21</v>
      </c>
      <c r="BG56" s="33">
        <v>107.99</v>
      </c>
      <c r="BH56" s="33">
        <v>0</v>
      </c>
      <c r="BI56" s="33">
        <v>0</v>
      </c>
      <c r="BJ56" s="33">
        <v>212.83</v>
      </c>
      <c r="BK56" s="34">
        <f>SUM(C56:BJ56)</f>
        <v>2956.1499999999996</v>
      </c>
    </row>
    <row r="57" spans="1:63" ht="13.5" thickBot="1" x14ac:dyDescent="0.25">
      <c r="A57" s="31"/>
      <c r="B57" s="32" t="s">
        <v>64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0.21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7.0000000000000007E-2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1521.37</v>
      </c>
      <c r="AW57" s="33">
        <v>20.88</v>
      </c>
      <c r="AX57" s="33">
        <v>0.02</v>
      </c>
      <c r="AY57" s="33">
        <v>0</v>
      </c>
      <c r="AZ57" s="33">
        <v>0.76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823.77</v>
      </c>
      <c r="BG57" s="33">
        <v>9.8699999999999992</v>
      </c>
      <c r="BH57" s="33">
        <v>0</v>
      </c>
      <c r="BI57" s="33">
        <v>0</v>
      </c>
      <c r="BJ57" s="33">
        <v>0.16</v>
      </c>
      <c r="BK57" s="34">
        <f>SUM(C57:BJ57)</f>
        <v>2377.1099999999997</v>
      </c>
    </row>
    <row r="58" spans="1:63" ht="13.5" thickBot="1" x14ac:dyDescent="0.25">
      <c r="A58" s="37"/>
      <c r="B58" s="38" t="s">
        <v>18</v>
      </c>
      <c r="C58" s="39">
        <f t="shared" ref="C58:BK58" si="9">SUM(C56:C57)</f>
        <v>0</v>
      </c>
      <c r="D58" s="39">
        <f t="shared" si="9"/>
        <v>0</v>
      </c>
      <c r="E58" s="39">
        <f t="shared" si="9"/>
        <v>0</v>
      </c>
      <c r="F58" s="39">
        <f t="shared" si="9"/>
        <v>0</v>
      </c>
      <c r="G58" s="39">
        <f t="shared" si="9"/>
        <v>0</v>
      </c>
      <c r="H58" s="39">
        <f t="shared" si="9"/>
        <v>91.52</v>
      </c>
      <c r="I58" s="39">
        <f t="shared" si="9"/>
        <v>7.09</v>
      </c>
      <c r="J58" s="39">
        <f t="shared" si="9"/>
        <v>0</v>
      </c>
      <c r="K58" s="39">
        <f t="shared" si="9"/>
        <v>0</v>
      </c>
      <c r="L58" s="39">
        <f t="shared" si="9"/>
        <v>30.04</v>
      </c>
      <c r="M58" s="39">
        <f t="shared" si="9"/>
        <v>0</v>
      </c>
      <c r="N58" s="39">
        <f t="shared" si="9"/>
        <v>0</v>
      </c>
      <c r="O58" s="39">
        <f t="shared" si="9"/>
        <v>0</v>
      </c>
      <c r="P58" s="39">
        <f t="shared" si="9"/>
        <v>0</v>
      </c>
      <c r="Q58" s="39">
        <f t="shared" si="9"/>
        <v>0</v>
      </c>
      <c r="R58" s="39">
        <f t="shared" si="9"/>
        <v>87.48</v>
      </c>
      <c r="S58" s="39">
        <f t="shared" si="9"/>
        <v>4.32</v>
      </c>
      <c r="T58" s="39">
        <f t="shared" si="9"/>
        <v>0.03</v>
      </c>
      <c r="U58" s="39">
        <f t="shared" si="9"/>
        <v>0</v>
      </c>
      <c r="V58" s="39">
        <f t="shared" si="9"/>
        <v>13.14</v>
      </c>
      <c r="W58" s="39">
        <f t="shared" si="9"/>
        <v>0</v>
      </c>
      <c r="X58" s="39">
        <f t="shared" si="9"/>
        <v>0</v>
      </c>
      <c r="Y58" s="39">
        <f t="shared" si="9"/>
        <v>0</v>
      </c>
      <c r="Z58" s="39">
        <f t="shared" si="9"/>
        <v>0</v>
      </c>
      <c r="AA58" s="39">
        <f t="shared" si="9"/>
        <v>0</v>
      </c>
      <c r="AB58" s="39">
        <f t="shared" si="9"/>
        <v>13.47</v>
      </c>
      <c r="AC58" s="39">
        <f t="shared" si="9"/>
        <v>2.4</v>
      </c>
      <c r="AD58" s="39">
        <f t="shared" si="9"/>
        <v>0</v>
      </c>
      <c r="AE58" s="39">
        <f t="shared" si="9"/>
        <v>0</v>
      </c>
      <c r="AF58" s="39">
        <f t="shared" si="9"/>
        <v>5.52</v>
      </c>
      <c r="AG58" s="39">
        <f t="shared" si="9"/>
        <v>0</v>
      </c>
      <c r="AH58" s="39">
        <f t="shared" si="9"/>
        <v>0</v>
      </c>
      <c r="AI58" s="39">
        <f t="shared" si="9"/>
        <v>0</v>
      </c>
      <c r="AJ58" s="39">
        <f t="shared" si="9"/>
        <v>0</v>
      </c>
      <c r="AK58" s="39">
        <f t="shared" si="9"/>
        <v>0</v>
      </c>
      <c r="AL58" s="39">
        <f t="shared" si="9"/>
        <v>13.49</v>
      </c>
      <c r="AM58" s="39">
        <f t="shared" si="9"/>
        <v>0.56999999999999995</v>
      </c>
      <c r="AN58" s="39">
        <f t="shared" si="9"/>
        <v>0</v>
      </c>
      <c r="AO58" s="39">
        <f t="shared" si="9"/>
        <v>0</v>
      </c>
      <c r="AP58" s="39">
        <f t="shared" si="9"/>
        <v>3.25</v>
      </c>
      <c r="AQ58" s="39">
        <f t="shared" si="9"/>
        <v>0</v>
      </c>
      <c r="AR58" s="39">
        <f t="shared" si="9"/>
        <v>0</v>
      </c>
      <c r="AS58" s="39">
        <f t="shared" si="9"/>
        <v>0</v>
      </c>
      <c r="AT58" s="39">
        <f t="shared" si="9"/>
        <v>0</v>
      </c>
      <c r="AU58" s="39">
        <f t="shared" si="9"/>
        <v>0</v>
      </c>
      <c r="AV58" s="39">
        <f t="shared" si="9"/>
        <v>2255.06</v>
      </c>
      <c r="AW58" s="39">
        <f t="shared" si="9"/>
        <v>69.86</v>
      </c>
      <c r="AX58" s="39">
        <f t="shared" si="9"/>
        <v>0.13</v>
      </c>
      <c r="AY58" s="39">
        <f t="shared" si="9"/>
        <v>0</v>
      </c>
      <c r="AZ58" s="39">
        <f t="shared" si="9"/>
        <v>203.06</v>
      </c>
      <c r="BA58" s="39">
        <f t="shared" si="9"/>
        <v>0</v>
      </c>
      <c r="BB58" s="39">
        <f t="shared" si="9"/>
        <v>0</v>
      </c>
      <c r="BC58" s="39">
        <f t="shared" si="9"/>
        <v>0</v>
      </c>
      <c r="BD58" s="39">
        <f t="shared" si="9"/>
        <v>0</v>
      </c>
      <c r="BE58" s="39">
        <f t="shared" si="9"/>
        <v>0</v>
      </c>
      <c r="BF58" s="39">
        <f t="shared" si="9"/>
        <v>2201.98</v>
      </c>
      <c r="BG58" s="39">
        <f t="shared" si="9"/>
        <v>117.86</v>
      </c>
      <c r="BH58" s="39">
        <f t="shared" si="9"/>
        <v>0</v>
      </c>
      <c r="BI58" s="39">
        <f t="shared" si="9"/>
        <v>0</v>
      </c>
      <c r="BJ58" s="39">
        <f t="shared" si="9"/>
        <v>212.99</v>
      </c>
      <c r="BK58" s="39">
        <f t="shared" si="9"/>
        <v>5333.2599999999993</v>
      </c>
    </row>
    <row r="59" spans="1:63" x14ac:dyDescent="0.2">
      <c r="A59" s="40" t="s">
        <v>19</v>
      </c>
      <c r="B59" s="41" t="s">
        <v>65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3"/>
    </row>
    <row r="60" spans="1:63" x14ac:dyDescent="0.2">
      <c r="A60" s="31"/>
      <c r="B60" s="32" t="s">
        <v>66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174.69</v>
      </c>
      <c r="I60" s="33">
        <v>140.66999999999999</v>
      </c>
      <c r="J60" s="33">
        <v>20.440000000000001</v>
      </c>
      <c r="K60" s="33">
        <v>0</v>
      </c>
      <c r="L60" s="33">
        <v>181.93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110.45</v>
      </c>
      <c r="S60" s="33">
        <v>118.97</v>
      </c>
      <c r="T60" s="33">
        <v>0.75</v>
      </c>
      <c r="U60" s="33">
        <v>0</v>
      </c>
      <c r="V60" s="33">
        <v>107.91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57.79</v>
      </c>
      <c r="AC60" s="33">
        <v>6.28</v>
      </c>
      <c r="AD60" s="33">
        <v>0</v>
      </c>
      <c r="AE60" s="33">
        <v>0</v>
      </c>
      <c r="AF60" s="33">
        <v>59.32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53.1</v>
      </c>
      <c r="AM60" s="33">
        <v>3.91</v>
      </c>
      <c r="AN60" s="33">
        <v>0</v>
      </c>
      <c r="AO60" s="33">
        <v>0</v>
      </c>
      <c r="AP60" s="33">
        <v>49.42</v>
      </c>
      <c r="AQ60" s="33">
        <v>0</v>
      </c>
      <c r="AR60" s="33">
        <v>0.01</v>
      </c>
      <c r="AS60" s="33">
        <v>0.01</v>
      </c>
      <c r="AT60" s="33">
        <v>0</v>
      </c>
      <c r="AU60" s="33">
        <v>0</v>
      </c>
      <c r="AV60" s="33">
        <v>2492.1</v>
      </c>
      <c r="AW60" s="33">
        <v>384.73</v>
      </c>
      <c r="AX60" s="33">
        <v>1.21</v>
      </c>
      <c r="AY60" s="33">
        <v>0</v>
      </c>
      <c r="AZ60" s="33">
        <v>2174.84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2339.23</v>
      </c>
      <c r="BG60" s="33">
        <v>182.96</v>
      </c>
      <c r="BH60" s="33">
        <v>0.62</v>
      </c>
      <c r="BI60" s="33">
        <v>0</v>
      </c>
      <c r="BJ60" s="33">
        <v>1779.19</v>
      </c>
      <c r="BK60" s="34">
        <f t="shared" ref="BK60:BK83" si="10">SUM(C60:BJ60)</f>
        <v>10440.530000000001</v>
      </c>
    </row>
    <row r="61" spans="1:63" x14ac:dyDescent="0.2">
      <c r="A61" s="31"/>
      <c r="B61" s="32" t="s">
        <v>67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709.14</v>
      </c>
      <c r="I61" s="33">
        <v>1194.19</v>
      </c>
      <c r="J61" s="33">
        <v>4.79</v>
      </c>
      <c r="K61" s="33">
        <v>0</v>
      </c>
      <c r="L61" s="33">
        <v>1029.17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450.53</v>
      </c>
      <c r="S61" s="33">
        <v>168.22</v>
      </c>
      <c r="T61" s="33">
        <v>0</v>
      </c>
      <c r="U61" s="33">
        <v>0</v>
      </c>
      <c r="V61" s="33">
        <v>219.28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114.72</v>
      </c>
      <c r="AC61" s="33">
        <v>40.659999999999997</v>
      </c>
      <c r="AD61" s="33">
        <v>0</v>
      </c>
      <c r="AE61" s="33">
        <v>0</v>
      </c>
      <c r="AF61" s="33">
        <v>311.32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100.89</v>
      </c>
      <c r="AM61" s="33">
        <v>17.52</v>
      </c>
      <c r="AN61" s="33">
        <v>0</v>
      </c>
      <c r="AO61" s="33">
        <v>0</v>
      </c>
      <c r="AP61" s="33">
        <v>99.68</v>
      </c>
      <c r="AQ61" s="33">
        <v>0</v>
      </c>
      <c r="AR61" s="33">
        <v>0.13</v>
      </c>
      <c r="AS61" s="33">
        <v>0.38</v>
      </c>
      <c r="AT61" s="33">
        <v>0</v>
      </c>
      <c r="AU61" s="33">
        <v>0</v>
      </c>
      <c r="AV61" s="33">
        <v>6793.34</v>
      </c>
      <c r="AW61" s="33">
        <v>915.72</v>
      </c>
      <c r="AX61" s="33">
        <v>3.12</v>
      </c>
      <c r="AY61" s="33">
        <v>0.25</v>
      </c>
      <c r="AZ61" s="33">
        <v>5303.18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6323.94</v>
      </c>
      <c r="BG61" s="33">
        <v>286.2</v>
      </c>
      <c r="BH61" s="33">
        <v>0.37</v>
      </c>
      <c r="BI61" s="33">
        <v>0</v>
      </c>
      <c r="BJ61" s="33">
        <v>2050.62</v>
      </c>
      <c r="BK61" s="34">
        <f t="shared" si="10"/>
        <v>26137.360000000001</v>
      </c>
    </row>
    <row r="62" spans="1:63" x14ac:dyDescent="0.2">
      <c r="A62" s="31"/>
      <c r="B62" s="32" t="s">
        <v>68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21.7</v>
      </c>
      <c r="I62" s="33">
        <v>17.78</v>
      </c>
      <c r="J62" s="33">
        <v>0</v>
      </c>
      <c r="K62" s="33">
        <v>0</v>
      </c>
      <c r="L62" s="33">
        <v>14.65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13.89</v>
      </c>
      <c r="S62" s="33">
        <v>6.09</v>
      </c>
      <c r="T62" s="33">
        <v>0</v>
      </c>
      <c r="U62" s="33">
        <v>0</v>
      </c>
      <c r="V62" s="33">
        <v>4.91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5.08</v>
      </c>
      <c r="AC62" s="33">
        <v>0.79</v>
      </c>
      <c r="AD62" s="33">
        <v>0</v>
      </c>
      <c r="AE62" s="33">
        <v>0</v>
      </c>
      <c r="AF62" s="33">
        <v>2.91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2.4700000000000002</v>
      </c>
      <c r="AM62" s="33">
        <v>0.02</v>
      </c>
      <c r="AN62" s="33">
        <v>0</v>
      </c>
      <c r="AO62" s="33">
        <v>0</v>
      </c>
      <c r="AP62" s="33">
        <v>0.52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439.51</v>
      </c>
      <c r="AW62" s="33">
        <v>47.97</v>
      </c>
      <c r="AX62" s="33">
        <v>7.0000000000000007E-2</v>
      </c>
      <c r="AY62" s="33">
        <v>0</v>
      </c>
      <c r="AZ62" s="33">
        <v>161.91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535.5200000000001</v>
      </c>
      <c r="BG62" s="33">
        <v>26.54</v>
      </c>
      <c r="BH62" s="33">
        <v>7.0000000000000007E-2</v>
      </c>
      <c r="BI62" s="33">
        <v>0</v>
      </c>
      <c r="BJ62" s="33">
        <v>122.79</v>
      </c>
      <c r="BK62" s="34">
        <f t="shared" si="10"/>
        <v>1425.1899999999998</v>
      </c>
    </row>
    <row r="63" spans="1:63" x14ac:dyDescent="0.2">
      <c r="A63" s="31"/>
      <c r="B63" s="32" t="s">
        <v>69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101.96</v>
      </c>
      <c r="I63" s="33">
        <v>57.54</v>
      </c>
      <c r="J63" s="33">
        <v>0</v>
      </c>
      <c r="K63" s="33">
        <v>0</v>
      </c>
      <c r="L63" s="33">
        <v>55.24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61.3</v>
      </c>
      <c r="S63" s="33">
        <v>18.88</v>
      </c>
      <c r="T63" s="33">
        <v>0</v>
      </c>
      <c r="U63" s="33">
        <v>0</v>
      </c>
      <c r="V63" s="33">
        <v>13.31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7.82</v>
      </c>
      <c r="AC63" s="33">
        <v>1.52</v>
      </c>
      <c r="AD63" s="33">
        <v>0</v>
      </c>
      <c r="AE63" s="33">
        <v>0</v>
      </c>
      <c r="AF63" s="33">
        <v>1.1100000000000001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8.76</v>
      </c>
      <c r="AM63" s="33">
        <v>0.02</v>
      </c>
      <c r="AN63" s="33">
        <v>0</v>
      </c>
      <c r="AO63" s="33">
        <v>0</v>
      </c>
      <c r="AP63" s="33">
        <v>0.24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759.65</v>
      </c>
      <c r="AW63" s="33">
        <v>93.95</v>
      </c>
      <c r="AX63" s="33">
        <v>0</v>
      </c>
      <c r="AY63" s="33">
        <v>0</v>
      </c>
      <c r="AZ63" s="33">
        <v>327.37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862.28</v>
      </c>
      <c r="BG63" s="33">
        <v>28.02</v>
      </c>
      <c r="BH63" s="33">
        <v>0.01</v>
      </c>
      <c r="BI63" s="33">
        <v>0</v>
      </c>
      <c r="BJ63" s="33">
        <v>175.73</v>
      </c>
      <c r="BK63" s="34">
        <f t="shared" si="10"/>
        <v>2574.71</v>
      </c>
    </row>
    <row r="64" spans="1:63" x14ac:dyDescent="0.2">
      <c r="A64" s="31"/>
      <c r="B64" s="32" t="s">
        <v>70</v>
      </c>
      <c r="C64" s="33">
        <v>0</v>
      </c>
      <c r="D64" s="33">
        <v>94.58</v>
      </c>
      <c r="E64" s="33">
        <v>0</v>
      </c>
      <c r="F64" s="33">
        <v>0</v>
      </c>
      <c r="G64" s="33">
        <v>0</v>
      </c>
      <c r="H64" s="33">
        <v>25.57</v>
      </c>
      <c r="I64" s="33">
        <v>1.91</v>
      </c>
      <c r="J64" s="33">
        <v>0</v>
      </c>
      <c r="K64" s="33">
        <v>0</v>
      </c>
      <c r="L64" s="33">
        <v>17.79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17.55</v>
      </c>
      <c r="S64" s="33">
        <v>2.25</v>
      </c>
      <c r="T64" s="33">
        <v>0</v>
      </c>
      <c r="U64" s="33">
        <v>0</v>
      </c>
      <c r="V64" s="33">
        <v>7.03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2.15</v>
      </c>
      <c r="AC64" s="33">
        <v>0</v>
      </c>
      <c r="AD64" s="33">
        <v>0</v>
      </c>
      <c r="AE64" s="33">
        <v>0</v>
      </c>
      <c r="AF64" s="33">
        <v>0.37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1.27</v>
      </c>
      <c r="AM64" s="33">
        <v>0.04</v>
      </c>
      <c r="AN64" s="33">
        <v>0</v>
      </c>
      <c r="AO64" s="33">
        <v>0</v>
      </c>
      <c r="AP64" s="33">
        <v>0.1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163.81</v>
      </c>
      <c r="AW64" s="33">
        <v>37.770000000000003</v>
      </c>
      <c r="AX64" s="33">
        <v>0</v>
      </c>
      <c r="AY64" s="33">
        <v>0</v>
      </c>
      <c r="AZ64" s="33">
        <v>114.87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175.82</v>
      </c>
      <c r="BG64" s="33">
        <v>8.9700000000000006</v>
      </c>
      <c r="BH64" s="33">
        <v>0</v>
      </c>
      <c r="BI64" s="33">
        <v>0</v>
      </c>
      <c r="BJ64" s="33">
        <v>44.02</v>
      </c>
      <c r="BK64" s="34">
        <f t="shared" si="10"/>
        <v>715.87</v>
      </c>
    </row>
    <row r="65" spans="1:63" x14ac:dyDescent="0.2">
      <c r="A65" s="31"/>
      <c r="B65" s="32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1560.14</v>
      </c>
      <c r="I65" s="33">
        <v>1672.09</v>
      </c>
      <c r="J65" s="33">
        <v>2.21</v>
      </c>
      <c r="K65" s="33">
        <v>0</v>
      </c>
      <c r="L65" s="33">
        <v>2066.98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793.64</v>
      </c>
      <c r="S65" s="33">
        <v>106.36</v>
      </c>
      <c r="T65" s="33">
        <v>0</v>
      </c>
      <c r="U65" s="33">
        <v>0</v>
      </c>
      <c r="V65" s="33">
        <v>251.34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13.82</v>
      </c>
      <c r="AC65" s="33">
        <v>3.24</v>
      </c>
      <c r="AD65" s="33">
        <v>0</v>
      </c>
      <c r="AE65" s="33">
        <v>0</v>
      </c>
      <c r="AF65" s="33">
        <v>37.03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5.95</v>
      </c>
      <c r="AM65" s="33">
        <v>1.69</v>
      </c>
      <c r="AN65" s="33">
        <v>0</v>
      </c>
      <c r="AO65" s="33">
        <v>0</v>
      </c>
      <c r="AP65" s="33">
        <v>6.17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383.1</v>
      </c>
      <c r="AW65" s="33">
        <v>290.55</v>
      </c>
      <c r="AX65" s="33">
        <v>0</v>
      </c>
      <c r="AY65" s="33">
        <v>0</v>
      </c>
      <c r="AZ65" s="33">
        <v>826.59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169.2</v>
      </c>
      <c r="BG65" s="33">
        <v>24.57</v>
      </c>
      <c r="BH65" s="33">
        <v>0</v>
      </c>
      <c r="BI65" s="33">
        <v>0</v>
      </c>
      <c r="BJ65" s="33">
        <v>99.36</v>
      </c>
      <c r="BK65" s="34">
        <f t="shared" si="10"/>
        <v>8314.0300000000007</v>
      </c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10.68</v>
      </c>
      <c r="I66" s="33">
        <v>0</v>
      </c>
      <c r="J66" s="33">
        <v>0</v>
      </c>
      <c r="K66" s="33">
        <v>0</v>
      </c>
      <c r="L66" s="33">
        <v>6.51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12.26</v>
      </c>
      <c r="S66" s="33">
        <v>0</v>
      </c>
      <c r="T66" s="33">
        <v>0</v>
      </c>
      <c r="U66" s="33">
        <v>0</v>
      </c>
      <c r="V66" s="33">
        <v>4.1900000000000004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2.4900000000000002</v>
      </c>
      <c r="AC66" s="33">
        <v>0</v>
      </c>
      <c r="AD66" s="33">
        <v>0</v>
      </c>
      <c r="AE66" s="33">
        <v>0</v>
      </c>
      <c r="AF66" s="33">
        <v>0.12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1.1200000000000001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172.51</v>
      </c>
      <c r="AW66" s="33">
        <v>0</v>
      </c>
      <c r="AX66" s="33">
        <v>0</v>
      </c>
      <c r="AY66" s="33">
        <v>0</v>
      </c>
      <c r="AZ66" s="33">
        <v>63.13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344.65000000000003</v>
      </c>
      <c r="BG66" s="33">
        <v>0.02</v>
      </c>
      <c r="BH66" s="33">
        <v>0</v>
      </c>
      <c r="BI66" s="33">
        <v>0</v>
      </c>
      <c r="BJ66" s="33">
        <v>51.3</v>
      </c>
      <c r="BK66" s="34">
        <f t="shared" si="10"/>
        <v>668.98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229.58</v>
      </c>
      <c r="I67" s="33">
        <v>111.22</v>
      </c>
      <c r="J67" s="33">
        <v>0</v>
      </c>
      <c r="K67" s="33">
        <v>0</v>
      </c>
      <c r="L67" s="33">
        <v>148.05000000000001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183.03</v>
      </c>
      <c r="S67" s="33">
        <v>34.67</v>
      </c>
      <c r="T67" s="33">
        <v>0</v>
      </c>
      <c r="U67" s="33">
        <v>0</v>
      </c>
      <c r="V67" s="33">
        <v>65.39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29.85</v>
      </c>
      <c r="AC67" s="33">
        <v>1.39</v>
      </c>
      <c r="AD67" s="33">
        <v>0</v>
      </c>
      <c r="AE67" s="33">
        <v>0</v>
      </c>
      <c r="AF67" s="33">
        <v>6.61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26.22</v>
      </c>
      <c r="AM67" s="33">
        <v>1.08</v>
      </c>
      <c r="AN67" s="33">
        <v>0</v>
      </c>
      <c r="AO67" s="33">
        <v>0</v>
      </c>
      <c r="AP67" s="33">
        <v>2.27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1835.95</v>
      </c>
      <c r="AW67" s="33">
        <v>204.08</v>
      </c>
      <c r="AX67" s="33">
        <v>0.01</v>
      </c>
      <c r="AY67" s="33">
        <v>0</v>
      </c>
      <c r="AZ67" s="33">
        <v>938.76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2508.16</v>
      </c>
      <c r="BG67" s="33">
        <v>114.25</v>
      </c>
      <c r="BH67" s="33">
        <v>0.44</v>
      </c>
      <c r="BI67" s="33">
        <v>0</v>
      </c>
      <c r="BJ67" s="33">
        <v>648.78</v>
      </c>
      <c r="BK67" s="34">
        <f t="shared" si="10"/>
        <v>7089.7899999999991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12.15</v>
      </c>
      <c r="I68" s="33">
        <v>2.31</v>
      </c>
      <c r="J68" s="33">
        <v>0</v>
      </c>
      <c r="K68" s="33">
        <v>0</v>
      </c>
      <c r="L68" s="33">
        <v>4.68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7.82</v>
      </c>
      <c r="S68" s="33">
        <v>0.41</v>
      </c>
      <c r="T68" s="33">
        <v>0</v>
      </c>
      <c r="U68" s="33">
        <v>0</v>
      </c>
      <c r="V68" s="33">
        <v>1.5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30.95</v>
      </c>
      <c r="AC68" s="33">
        <v>1.82</v>
      </c>
      <c r="AD68" s="33">
        <v>0</v>
      </c>
      <c r="AE68" s="33">
        <v>0</v>
      </c>
      <c r="AF68" s="33">
        <v>8.89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16.72</v>
      </c>
      <c r="AM68" s="33">
        <v>0.35</v>
      </c>
      <c r="AN68" s="33">
        <v>0</v>
      </c>
      <c r="AO68" s="33">
        <v>0</v>
      </c>
      <c r="AP68" s="33">
        <v>0.89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557.22</v>
      </c>
      <c r="AW68" s="33">
        <v>42.29</v>
      </c>
      <c r="AX68" s="33">
        <v>7.0000000000000007E-2</v>
      </c>
      <c r="AY68" s="33">
        <v>0</v>
      </c>
      <c r="AZ68" s="33">
        <v>73.7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645.75</v>
      </c>
      <c r="BG68" s="33">
        <v>24.32</v>
      </c>
      <c r="BH68" s="33">
        <v>0.24</v>
      </c>
      <c r="BI68" s="33">
        <v>0</v>
      </c>
      <c r="BJ68" s="33">
        <v>35.81</v>
      </c>
      <c r="BK68" s="34">
        <f t="shared" si="10"/>
        <v>1467.8899999999999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93.24</v>
      </c>
      <c r="I69" s="33">
        <v>40.5</v>
      </c>
      <c r="J69" s="33">
        <v>0</v>
      </c>
      <c r="K69" s="33">
        <v>0</v>
      </c>
      <c r="L69" s="33">
        <v>86.13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65.8</v>
      </c>
      <c r="S69" s="33">
        <v>1.22</v>
      </c>
      <c r="T69" s="33">
        <v>0</v>
      </c>
      <c r="U69" s="33">
        <v>0</v>
      </c>
      <c r="V69" s="33">
        <v>12.4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4.1100000000000003</v>
      </c>
      <c r="AC69" s="33">
        <v>0</v>
      </c>
      <c r="AD69" s="33">
        <v>0</v>
      </c>
      <c r="AE69" s="33">
        <v>0</v>
      </c>
      <c r="AF69" s="33">
        <v>0.83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3.65</v>
      </c>
      <c r="AM69" s="33">
        <v>0.06</v>
      </c>
      <c r="AN69" s="33">
        <v>0</v>
      </c>
      <c r="AO69" s="33">
        <v>0</v>
      </c>
      <c r="AP69" s="33">
        <v>0.37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478.63</v>
      </c>
      <c r="AW69" s="33">
        <v>76.55</v>
      </c>
      <c r="AX69" s="33">
        <v>0.03</v>
      </c>
      <c r="AY69" s="33">
        <v>0</v>
      </c>
      <c r="AZ69" s="33">
        <v>301.04000000000002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597.11</v>
      </c>
      <c r="BG69" s="33">
        <v>34.31</v>
      </c>
      <c r="BH69" s="33">
        <v>0</v>
      </c>
      <c r="BI69" s="33">
        <v>0</v>
      </c>
      <c r="BJ69" s="33">
        <v>141.72999999999999</v>
      </c>
      <c r="BK69" s="34">
        <f t="shared" si="10"/>
        <v>1937.71</v>
      </c>
    </row>
    <row r="70" spans="1:63" x14ac:dyDescent="0.2">
      <c r="A70" s="31"/>
      <c r="B70" s="32" t="s">
        <v>76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24</v>
      </c>
      <c r="I70" s="33">
        <v>1.83</v>
      </c>
      <c r="J70" s="33">
        <v>0</v>
      </c>
      <c r="K70" s="33">
        <v>0</v>
      </c>
      <c r="L70" s="33">
        <v>27.37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18.32</v>
      </c>
      <c r="S70" s="33">
        <v>1.1499999999999999</v>
      </c>
      <c r="T70" s="33">
        <v>0</v>
      </c>
      <c r="U70" s="33">
        <v>0</v>
      </c>
      <c r="V70" s="33">
        <v>13.65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3.54</v>
      </c>
      <c r="AC70" s="33">
        <v>0.17</v>
      </c>
      <c r="AD70" s="33">
        <v>0</v>
      </c>
      <c r="AE70" s="33">
        <v>0</v>
      </c>
      <c r="AF70" s="33">
        <v>1.65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2.54</v>
      </c>
      <c r="AM70" s="33">
        <v>0.05</v>
      </c>
      <c r="AN70" s="33">
        <v>0</v>
      </c>
      <c r="AO70" s="33">
        <v>0</v>
      </c>
      <c r="AP70" s="33">
        <v>0.12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161</v>
      </c>
      <c r="AW70" s="33">
        <v>34.15</v>
      </c>
      <c r="AX70" s="33">
        <v>0</v>
      </c>
      <c r="AY70" s="33">
        <v>0</v>
      </c>
      <c r="AZ70" s="33">
        <v>104.11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271.95000000000005</v>
      </c>
      <c r="BG70" s="33">
        <v>34.56</v>
      </c>
      <c r="BH70" s="33">
        <v>0</v>
      </c>
      <c r="BI70" s="33">
        <v>0</v>
      </c>
      <c r="BJ70" s="33">
        <v>89.04</v>
      </c>
      <c r="BK70" s="34">
        <f t="shared" si="10"/>
        <v>789.2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49.33</v>
      </c>
      <c r="I71" s="33">
        <v>27.13</v>
      </c>
      <c r="J71" s="33">
        <v>0</v>
      </c>
      <c r="K71" s="33">
        <v>0</v>
      </c>
      <c r="L71" s="33">
        <v>22.29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31.54</v>
      </c>
      <c r="S71" s="33">
        <v>1.06</v>
      </c>
      <c r="T71" s="33">
        <v>0</v>
      </c>
      <c r="U71" s="33">
        <v>0</v>
      </c>
      <c r="V71" s="33">
        <v>7.35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46.52</v>
      </c>
      <c r="AC71" s="33">
        <v>2.31</v>
      </c>
      <c r="AD71" s="33">
        <v>0</v>
      </c>
      <c r="AE71" s="33">
        <v>0</v>
      </c>
      <c r="AF71" s="33">
        <v>8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25.17</v>
      </c>
      <c r="AM71" s="33">
        <v>0.22</v>
      </c>
      <c r="AN71" s="33">
        <v>0</v>
      </c>
      <c r="AO71" s="33">
        <v>0</v>
      </c>
      <c r="AP71" s="33">
        <v>0.23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882.41</v>
      </c>
      <c r="AW71" s="33">
        <v>191.13</v>
      </c>
      <c r="AX71" s="33">
        <v>0.22</v>
      </c>
      <c r="AY71" s="33">
        <v>0</v>
      </c>
      <c r="AZ71" s="33">
        <v>240.48000000000002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1181.4100000000001</v>
      </c>
      <c r="BG71" s="33">
        <v>44.08</v>
      </c>
      <c r="BH71" s="33">
        <v>0.15</v>
      </c>
      <c r="BI71" s="33">
        <v>0</v>
      </c>
      <c r="BJ71" s="33">
        <v>153.87</v>
      </c>
      <c r="BK71" s="34">
        <f t="shared" si="10"/>
        <v>2914.9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168.31</v>
      </c>
      <c r="I72" s="33">
        <v>142.71</v>
      </c>
      <c r="J72" s="33">
        <v>0</v>
      </c>
      <c r="K72" s="33">
        <v>0</v>
      </c>
      <c r="L72" s="33">
        <v>98.16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100.3</v>
      </c>
      <c r="S72" s="33">
        <v>44.62</v>
      </c>
      <c r="T72" s="33">
        <v>0</v>
      </c>
      <c r="U72" s="33">
        <v>0</v>
      </c>
      <c r="V72" s="33">
        <v>29.63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72.05</v>
      </c>
      <c r="AC72" s="33">
        <v>2.2799999999999998</v>
      </c>
      <c r="AD72" s="33">
        <v>0</v>
      </c>
      <c r="AE72" s="33">
        <v>0</v>
      </c>
      <c r="AF72" s="33">
        <v>19.12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45.22</v>
      </c>
      <c r="AM72" s="33">
        <v>0.31</v>
      </c>
      <c r="AN72" s="33">
        <v>0</v>
      </c>
      <c r="AO72" s="33">
        <v>0</v>
      </c>
      <c r="AP72" s="33">
        <v>4.72</v>
      </c>
      <c r="AQ72" s="33">
        <v>0</v>
      </c>
      <c r="AR72" s="33">
        <v>0</v>
      </c>
      <c r="AS72" s="33">
        <v>0.01</v>
      </c>
      <c r="AT72" s="33">
        <v>0</v>
      </c>
      <c r="AU72" s="33">
        <v>0</v>
      </c>
      <c r="AV72" s="33">
        <v>2028.34</v>
      </c>
      <c r="AW72" s="33">
        <v>265.95999999999998</v>
      </c>
      <c r="AX72" s="33">
        <v>0.08</v>
      </c>
      <c r="AY72" s="33">
        <v>0</v>
      </c>
      <c r="AZ72" s="33">
        <v>916.42000000000007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2370.94</v>
      </c>
      <c r="BG72" s="33">
        <v>70.41</v>
      </c>
      <c r="BH72" s="33">
        <v>0.47</v>
      </c>
      <c r="BI72" s="33">
        <v>0</v>
      </c>
      <c r="BJ72" s="33">
        <v>452.71</v>
      </c>
      <c r="BK72" s="34">
        <f t="shared" si="10"/>
        <v>6832.77</v>
      </c>
    </row>
    <row r="73" spans="1:63" x14ac:dyDescent="0.2">
      <c r="A73" s="31"/>
      <c r="B73" s="32" t="s">
        <v>79</v>
      </c>
      <c r="C73" s="33">
        <v>0</v>
      </c>
      <c r="D73" s="33">
        <v>15.71</v>
      </c>
      <c r="E73" s="33">
        <v>0</v>
      </c>
      <c r="F73" s="33">
        <v>0</v>
      </c>
      <c r="G73" s="33">
        <v>0</v>
      </c>
      <c r="H73" s="33">
        <v>16.77</v>
      </c>
      <c r="I73" s="33">
        <v>1985.24</v>
      </c>
      <c r="J73" s="33">
        <v>0</v>
      </c>
      <c r="K73" s="33">
        <v>0</v>
      </c>
      <c r="L73" s="33">
        <v>697.06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10.11</v>
      </c>
      <c r="S73" s="33">
        <v>54.11</v>
      </c>
      <c r="T73" s="33">
        <v>1.77</v>
      </c>
      <c r="U73" s="33">
        <v>0</v>
      </c>
      <c r="V73" s="33">
        <v>79.849999999999994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0.46</v>
      </c>
      <c r="AC73" s="33">
        <v>0.39</v>
      </c>
      <c r="AD73" s="33">
        <v>0</v>
      </c>
      <c r="AE73" s="33">
        <v>0</v>
      </c>
      <c r="AF73" s="33">
        <v>5.73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0.16</v>
      </c>
      <c r="AM73" s="33">
        <v>0</v>
      </c>
      <c r="AN73" s="33">
        <v>0</v>
      </c>
      <c r="AO73" s="33">
        <v>0</v>
      </c>
      <c r="AP73" s="33">
        <v>2.1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50.12</v>
      </c>
      <c r="AW73" s="33">
        <v>429.37</v>
      </c>
      <c r="AX73" s="33">
        <v>0</v>
      </c>
      <c r="AY73" s="33">
        <v>0</v>
      </c>
      <c r="AZ73" s="33">
        <v>934.14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29.43</v>
      </c>
      <c r="BG73" s="33">
        <v>82.91</v>
      </c>
      <c r="BH73" s="33">
        <v>2.73</v>
      </c>
      <c r="BI73" s="33">
        <v>0</v>
      </c>
      <c r="BJ73" s="33">
        <v>118.91</v>
      </c>
      <c r="BK73" s="34">
        <f t="shared" si="10"/>
        <v>4517.0699999999988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3.27</v>
      </c>
      <c r="I74" s="33">
        <v>1.0900000000000001</v>
      </c>
      <c r="J74" s="33">
        <v>0</v>
      </c>
      <c r="K74" s="33">
        <v>0</v>
      </c>
      <c r="L74" s="33">
        <v>2.59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2.0299999999999998</v>
      </c>
      <c r="S74" s="33">
        <v>0</v>
      </c>
      <c r="T74" s="33">
        <v>0</v>
      </c>
      <c r="U74" s="33">
        <v>0</v>
      </c>
      <c r="V74" s="33">
        <v>0.51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8.4600000000000009</v>
      </c>
      <c r="AC74" s="33">
        <v>0.33</v>
      </c>
      <c r="AD74" s="33">
        <v>0</v>
      </c>
      <c r="AE74" s="33">
        <v>0</v>
      </c>
      <c r="AF74" s="33">
        <v>3.3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3.75</v>
      </c>
      <c r="AM74" s="33">
        <v>0.21</v>
      </c>
      <c r="AN74" s="33">
        <v>0</v>
      </c>
      <c r="AO74" s="33">
        <v>0</v>
      </c>
      <c r="AP74" s="33">
        <v>0.82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129.41999999999999</v>
      </c>
      <c r="AW74" s="33">
        <v>18.149999999999999</v>
      </c>
      <c r="AX74" s="33">
        <v>0</v>
      </c>
      <c r="AY74" s="33">
        <v>0</v>
      </c>
      <c r="AZ74" s="33">
        <v>47.940000000000005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180.03</v>
      </c>
      <c r="BG74" s="33">
        <v>9.61</v>
      </c>
      <c r="BH74" s="33">
        <v>0.02</v>
      </c>
      <c r="BI74" s="33">
        <v>0</v>
      </c>
      <c r="BJ74" s="33">
        <v>36.119999999999997</v>
      </c>
      <c r="BK74" s="34">
        <f t="shared" si="10"/>
        <v>447.65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9.42</v>
      </c>
      <c r="I75" s="33">
        <v>187.38</v>
      </c>
      <c r="J75" s="33">
        <v>0</v>
      </c>
      <c r="K75" s="33">
        <v>0</v>
      </c>
      <c r="L75" s="33">
        <v>9.25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4.3600000000000003</v>
      </c>
      <c r="S75" s="33">
        <v>31.37</v>
      </c>
      <c r="T75" s="33">
        <v>0</v>
      </c>
      <c r="U75" s="33">
        <v>0</v>
      </c>
      <c r="V75" s="33">
        <v>2.5299999999999998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8.58</v>
      </c>
      <c r="AC75" s="33">
        <v>0.19</v>
      </c>
      <c r="AD75" s="33">
        <v>0</v>
      </c>
      <c r="AE75" s="33">
        <v>0</v>
      </c>
      <c r="AF75" s="33">
        <v>2.2200000000000002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3.08</v>
      </c>
      <c r="AM75" s="33">
        <v>0.01</v>
      </c>
      <c r="AN75" s="33">
        <v>0</v>
      </c>
      <c r="AO75" s="33">
        <v>0</v>
      </c>
      <c r="AP75" s="33">
        <v>0.52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147.74</v>
      </c>
      <c r="AW75" s="33">
        <v>36.35</v>
      </c>
      <c r="AX75" s="33">
        <v>0</v>
      </c>
      <c r="AY75" s="33">
        <v>0</v>
      </c>
      <c r="AZ75" s="33">
        <v>155.44999999999999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190.39</v>
      </c>
      <c r="BG75" s="33">
        <v>12.77</v>
      </c>
      <c r="BH75" s="33">
        <v>0.04</v>
      </c>
      <c r="BI75" s="33">
        <v>0</v>
      </c>
      <c r="BJ75" s="33">
        <v>78.33</v>
      </c>
      <c r="BK75" s="34">
        <f t="shared" si="10"/>
        <v>879.98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385.9</v>
      </c>
      <c r="I76" s="33">
        <v>276.95999999999998</v>
      </c>
      <c r="J76" s="33">
        <v>0</v>
      </c>
      <c r="K76" s="33">
        <v>0</v>
      </c>
      <c r="L76" s="33">
        <v>542.08000000000004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179.36</v>
      </c>
      <c r="S76" s="33">
        <v>11.83</v>
      </c>
      <c r="T76" s="33">
        <v>0</v>
      </c>
      <c r="U76" s="33">
        <v>0</v>
      </c>
      <c r="V76" s="33">
        <v>82.31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2.8</v>
      </c>
      <c r="AC76" s="33">
        <v>0</v>
      </c>
      <c r="AD76" s="33">
        <v>0</v>
      </c>
      <c r="AE76" s="33">
        <v>0</v>
      </c>
      <c r="AF76" s="33">
        <v>2.2799999999999998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2.2400000000000002</v>
      </c>
      <c r="AM76" s="33">
        <v>0.08</v>
      </c>
      <c r="AN76" s="33">
        <v>0</v>
      </c>
      <c r="AO76" s="33">
        <v>0</v>
      </c>
      <c r="AP76" s="33">
        <v>1.04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124.13</v>
      </c>
      <c r="AW76" s="33">
        <v>29.5</v>
      </c>
      <c r="AX76" s="33">
        <v>0</v>
      </c>
      <c r="AY76" s="33">
        <v>0</v>
      </c>
      <c r="AZ76" s="33">
        <v>174.1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93.34</v>
      </c>
      <c r="BG76" s="33">
        <v>9.9</v>
      </c>
      <c r="BH76" s="33">
        <v>0</v>
      </c>
      <c r="BI76" s="33">
        <v>0</v>
      </c>
      <c r="BJ76" s="33">
        <v>42.55</v>
      </c>
      <c r="BK76" s="34">
        <f t="shared" si="10"/>
        <v>1960.3999999999996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4.57</v>
      </c>
      <c r="I77" s="33">
        <v>62.64</v>
      </c>
      <c r="J77" s="33">
        <v>0</v>
      </c>
      <c r="K77" s="33">
        <v>0</v>
      </c>
      <c r="L77" s="33">
        <v>5.17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2.73</v>
      </c>
      <c r="S77" s="33">
        <v>0.3</v>
      </c>
      <c r="T77" s="33">
        <v>0</v>
      </c>
      <c r="U77" s="33">
        <v>0</v>
      </c>
      <c r="V77" s="33">
        <v>2.66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2.52</v>
      </c>
      <c r="AC77" s="33">
        <v>0.44</v>
      </c>
      <c r="AD77" s="33">
        <v>0</v>
      </c>
      <c r="AE77" s="33">
        <v>0</v>
      </c>
      <c r="AF77" s="33">
        <v>3.63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3.08</v>
      </c>
      <c r="AM77" s="33">
        <v>0</v>
      </c>
      <c r="AN77" s="33">
        <v>0</v>
      </c>
      <c r="AO77" s="33">
        <v>0</v>
      </c>
      <c r="AP77" s="33">
        <v>1.46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29.78</v>
      </c>
      <c r="AW77" s="33">
        <v>7.38</v>
      </c>
      <c r="AX77" s="33">
        <v>0</v>
      </c>
      <c r="AY77" s="33">
        <v>0</v>
      </c>
      <c r="AZ77" s="33">
        <v>38.26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43.24</v>
      </c>
      <c r="BG77" s="33">
        <v>4.37</v>
      </c>
      <c r="BH77" s="33">
        <v>0</v>
      </c>
      <c r="BI77" s="33">
        <v>0</v>
      </c>
      <c r="BJ77" s="33">
        <v>44.29</v>
      </c>
      <c r="BK77" s="34">
        <f t="shared" si="10"/>
        <v>256.52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46.82</v>
      </c>
      <c r="I78" s="33">
        <v>6.76</v>
      </c>
      <c r="J78" s="33">
        <v>0</v>
      </c>
      <c r="K78" s="33">
        <v>0</v>
      </c>
      <c r="L78" s="33">
        <v>39.79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55.73</v>
      </c>
      <c r="S78" s="33">
        <v>6.03</v>
      </c>
      <c r="T78" s="33">
        <v>0</v>
      </c>
      <c r="U78" s="33">
        <v>0</v>
      </c>
      <c r="V78" s="33">
        <v>28.15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11.1</v>
      </c>
      <c r="AC78" s="33">
        <v>3.31</v>
      </c>
      <c r="AD78" s="33">
        <v>0</v>
      </c>
      <c r="AE78" s="33">
        <v>0</v>
      </c>
      <c r="AF78" s="33">
        <v>22.99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11.15</v>
      </c>
      <c r="AM78" s="33">
        <v>0.42</v>
      </c>
      <c r="AN78" s="33">
        <v>0</v>
      </c>
      <c r="AO78" s="33">
        <v>0</v>
      </c>
      <c r="AP78" s="33">
        <v>13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350.31</v>
      </c>
      <c r="AW78" s="33">
        <v>59.08</v>
      </c>
      <c r="AX78" s="33">
        <v>0</v>
      </c>
      <c r="AY78" s="33">
        <v>0</v>
      </c>
      <c r="AZ78" s="33">
        <v>499.96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668.2</v>
      </c>
      <c r="BG78" s="33">
        <v>48.3</v>
      </c>
      <c r="BH78" s="33">
        <v>0</v>
      </c>
      <c r="BI78" s="33">
        <v>0</v>
      </c>
      <c r="BJ78" s="33">
        <v>355.84</v>
      </c>
      <c r="BK78" s="34">
        <f t="shared" si="10"/>
        <v>2226.94</v>
      </c>
    </row>
    <row r="79" spans="1:63" x14ac:dyDescent="0.2">
      <c r="A79" s="31"/>
      <c r="B79" s="32" t="s">
        <v>85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83.21</v>
      </c>
      <c r="I79" s="33">
        <v>394.96</v>
      </c>
      <c r="J79" s="33">
        <v>0</v>
      </c>
      <c r="K79" s="33">
        <v>0</v>
      </c>
      <c r="L79" s="33">
        <v>717.13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38.14</v>
      </c>
      <c r="S79" s="33">
        <v>27.24</v>
      </c>
      <c r="T79" s="33">
        <v>0</v>
      </c>
      <c r="U79" s="33">
        <v>0</v>
      </c>
      <c r="V79" s="33">
        <v>53.52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1.64</v>
      </c>
      <c r="AC79" s="33">
        <v>2.19</v>
      </c>
      <c r="AD79" s="33">
        <v>0</v>
      </c>
      <c r="AE79" s="33">
        <v>0</v>
      </c>
      <c r="AF79" s="33">
        <v>1.34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1.1200000000000001</v>
      </c>
      <c r="AM79" s="33">
        <v>0.33</v>
      </c>
      <c r="AN79" s="33">
        <v>0</v>
      </c>
      <c r="AO79" s="33">
        <v>0</v>
      </c>
      <c r="AP79" s="33">
        <v>0.74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61.38</v>
      </c>
      <c r="AW79" s="33">
        <v>98.23</v>
      </c>
      <c r="AX79" s="33">
        <v>0</v>
      </c>
      <c r="AY79" s="33">
        <v>0</v>
      </c>
      <c r="AZ79" s="33">
        <v>292.95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28.84</v>
      </c>
      <c r="BG79" s="33">
        <v>8.33</v>
      </c>
      <c r="BH79" s="33">
        <v>0</v>
      </c>
      <c r="BI79" s="33">
        <v>0</v>
      </c>
      <c r="BJ79" s="33">
        <v>39.840000000000003</v>
      </c>
      <c r="BK79" s="34">
        <f t="shared" si="10"/>
        <v>1851.1299999999999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30.56</v>
      </c>
      <c r="I80" s="33">
        <v>32.94</v>
      </c>
      <c r="J80" s="33">
        <v>0</v>
      </c>
      <c r="K80" s="33">
        <v>0</v>
      </c>
      <c r="L80" s="33">
        <v>35.369999999999997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31.19</v>
      </c>
      <c r="S80" s="33">
        <v>20.56</v>
      </c>
      <c r="T80" s="33">
        <v>0.26</v>
      </c>
      <c r="U80" s="33">
        <v>0</v>
      </c>
      <c r="V80" s="33">
        <v>28.69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40.729999999999997</v>
      </c>
      <c r="AC80" s="33">
        <v>7.33</v>
      </c>
      <c r="AD80" s="33">
        <v>0.15</v>
      </c>
      <c r="AE80" s="33">
        <v>0</v>
      </c>
      <c r="AF80" s="33">
        <v>166.36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34.159999999999997</v>
      </c>
      <c r="AM80" s="33">
        <v>2.91</v>
      </c>
      <c r="AN80" s="33">
        <v>0</v>
      </c>
      <c r="AO80" s="33">
        <v>0</v>
      </c>
      <c r="AP80" s="33">
        <v>92.24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379.3</v>
      </c>
      <c r="AW80" s="33">
        <v>114.03</v>
      </c>
      <c r="AX80" s="33">
        <v>0.18</v>
      </c>
      <c r="AY80" s="33">
        <v>0</v>
      </c>
      <c r="AZ80" s="33">
        <v>720.11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623.37</v>
      </c>
      <c r="BG80" s="33">
        <v>90.99</v>
      </c>
      <c r="BH80" s="33">
        <v>2.0499999999999998</v>
      </c>
      <c r="BI80" s="33">
        <v>0</v>
      </c>
      <c r="BJ80" s="33">
        <v>447.56</v>
      </c>
      <c r="BK80" s="34">
        <f t="shared" si="10"/>
        <v>2901.04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9.39</v>
      </c>
      <c r="I81" s="33">
        <v>11.55</v>
      </c>
      <c r="J81" s="33">
        <v>0</v>
      </c>
      <c r="K81" s="33">
        <v>0</v>
      </c>
      <c r="L81" s="33">
        <v>12.23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7.92</v>
      </c>
      <c r="S81" s="33">
        <v>0.73</v>
      </c>
      <c r="T81" s="33">
        <v>0.26</v>
      </c>
      <c r="U81" s="33">
        <v>0</v>
      </c>
      <c r="V81" s="33">
        <v>6.9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1.05</v>
      </c>
      <c r="AC81" s="33">
        <v>0</v>
      </c>
      <c r="AD81" s="33">
        <v>0</v>
      </c>
      <c r="AE81" s="33">
        <v>0</v>
      </c>
      <c r="AF81" s="33">
        <v>1.75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0.84</v>
      </c>
      <c r="AM81" s="33">
        <v>0.2</v>
      </c>
      <c r="AN81" s="33">
        <v>0</v>
      </c>
      <c r="AO81" s="33">
        <v>0</v>
      </c>
      <c r="AP81" s="33">
        <v>0.78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12.85</v>
      </c>
      <c r="AW81" s="33">
        <v>1.71</v>
      </c>
      <c r="AX81" s="33">
        <v>0</v>
      </c>
      <c r="AY81" s="33">
        <v>0</v>
      </c>
      <c r="AZ81" s="33">
        <v>15.33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21.59</v>
      </c>
      <c r="BG81" s="33">
        <v>2.38</v>
      </c>
      <c r="BH81" s="33">
        <v>0</v>
      </c>
      <c r="BI81" s="33">
        <v>0</v>
      </c>
      <c r="BJ81" s="33">
        <v>18.239999999999998</v>
      </c>
      <c r="BK81" s="34">
        <f t="shared" si="10"/>
        <v>125.69999999999999</v>
      </c>
    </row>
    <row r="82" spans="1:63" x14ac:dyDescent="0.2">
      <c r="A82" s="62"/>
      <c r="B82" s="63" t="s">
        <v>88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7.86</v>
      </c>
      <c r="I82" s="64">
        <v>6.35</v>
      </c>
      <c r="J82" s="64">
        <v>0</v>
      </c>
      <c r="K82" s="64">
        <v>0</v>
      </c>
      <c r="L82" s="64">
        <v>10.01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4.1100000000000003</v>
      </c>
      <c r="S82" s="64">
        <v>1.74</v>
      </c>
      <c r="T82" s="64">
        <v>0.09</v>
      </c>
      <c r="U82" s="64">
        <v>0</v>
      </c>
      <c r="V82" s="64">
        <v>4.8499999999999996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0.53</v>
      </c>
      <c r="AC82" s="64">
        <v>0.01</v>
      </c>
      <c r="AD82" s="64">
        <v>0</v>
      </c>
      <c r="AE82" s="64">
        <v>0</v>
      </c>
      <c r="AF82" s="64">
        <v>0.54</v>
      </c>
      <c r="AG82" s="64">
        <v>0</v>
      </c>
      <c r="AH82" s="64">
        <v>0</v>
      </c>
      <c r="AI82" s="64">
        <v>0</v>
      </c>
      <c r="AJ82" s="64">
        <v>0</v>
      </c>
      <c r="AK82" s="64">
        <v>0</v>
      </c>
      <c r="AL82" s="64">
        <v>0.47</v>
      </c>
      <c r="AM82" s="64">
        <v>0</v>
      </c>
      <c r="AN82" s="64">
        <v>0</v>
      </c>
      <c r="AO82" s="64">
        <v>0</v>
      </c>
      <c r="AP82" s="64">
        <v>0.57999999999999996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8.43</v>
      </c>
      <c r="AW82" s="64">
        <v>3.71</v>
      </c>
      <c r="AX82" s="64">
        <v>0</v>
      </c>
      <c r="AY82" s="64">
        <v>0</v>
      </c>
      <c r="AZ82" s="64">
        <v>15.31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15.53</v>
      </c>
      <c r="BG82" s="64">
        <v>2.6</v>
      </c>
      <c r="BH82" s="64">
        <v>0</v>
      </c>
      <c r="BI82" s="64">
        <v>0</v>
      </c>
      <c r="BJ82" s="64">
        <v>13.76</v>
      </c>
      <c r="BK82" s="34">
        <f t="shared" si="10"/>
        <v>96.47999999999999</v>
      </c>
    </row>
    <row r="83" spans="1:63" ht="13.5" thickBot="1" x14ac:dyDescent="0.25">
      <c r="A83" s="62"/>
      <c r="B83" s="63" t="s">
        <v>89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8.11</v>
      </c>
      <c r="I83" s="64">
        <v>3.98</v>
      </c>
      <c r="J83" s="64">
        <v>0</v>
      </c>
      <c r="K83" s="64">
        <v>0</v>
      </c>
      <c r="L83" s="64">
        <v>11.29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7.36</v>
      </c>
      <c r="S83" s="64">
        <v>0.39</v>
      </c>
      <c r="T83" s="64">
        <v>0</v>
      </c>
      <c r="U83" s="64">
        <v>0</v>
      </c>
      <c r="V83" s="64">
        <v>11.83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0.68</v>
      </c>
      <c r="AC83" s="64">
        <v>0</v>
      </c>
      <c r="AD83" s="64">
        <v>0</v>
      </c>
      <c r="AE83" s="64">
        <v>0</v>
      </c>
      <c r="AF83" s="64">
        <v>0.95</v>
      </c>
      <c r="AG83" s="64">
        <v>0</v>
      </c>
      <c r="AH83" s="64">
        <v>0</v>
      </c>
      <c r="AI83" s="64">
        <v>0</v>
      </c>
      <c r="AJ83" s="64">
        <v>0</v>
      </c>
      <c r="AK83" s="64">
        <v>0</v>
      </c>
      <c r="AL83" s="64">
        <v>0.69</v>
      </c>
      <c r="AM83" s="64">
        <v>0</v>
      </c>
      <c r="AN83" s="64">
        <v>0</v>
      </c>
      <c r="AO83" s="64">
        <v>0</v>
      </c>
      <c r="AP83" s="64">
        <v>0.49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10.23</v>
      </c>
      <c r="AW83" s="64">
        <v>2.5</v>
      </c>
      <c r="AX83" s="64">
        <v>0</v>
      </c>
      <c r="AY83" s="64">
        <v>0</v>
      </c>
      <c r="AZ83" s="64">
        <v>14.3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19.66</v>
      </c>
      <c r="BG83" s="64">
        <v>3.03</v>
      </c>
      <c r="BH83" s="64">
        <v>0</v>
      </c>
      <c r="BI83" s="64">
        <v>0</v>
      </c>
      <c r="BJ83" s="64">
        <v>18.79</v>
      </c>
      <c r="BK83" s="34">
        <f t="shared" si="10"/>
        <v>114.28</v>
      </c>
    </row>
    <row r="84" spans="1:63" ht="13.5" thickBot="1" x14ac:dyDescent="0.25">
      <c r="A84" s="37"/>
      <c r="B84" s="38" t="s">
        <v>23</v>
      </c>
      <c r="C84" s="39">
        <f t="shared" ref="C84:BJ84" si="11">SUM(C60:C83)</f>
        <v>0</v>
      </c>
      <c r="D84" s="39">
        <f t="shared" si="11"/>
        <v>110.28999999999999</v>
      </c>
      <c r="E84" s="39">
        <f t="shared" si="11"/>
        <v>0</v>
      </c>
      <c r="F84" s="39">
        <f t="shared" si="11"/>
        <v>0</v>
      </c>
      <c r="G84" s="39">
        <f t="shared" si="11"/>
        <v>0</v>
      </c>
      <c r="H84" s="39">
        <f t="shared" si="11"/>
        <v>3786.37</v>
      </c>
      <c r="I84" s="39">
        <f t="shared" si="11"/>
        <v>6379.7300000000005</v>
      </c>
      <c r="J84" s="39">
        <f t="shared" si="11"/>
        <v>27.44</v>
      </c>
      <c r="K84" s="39">
        <f t="shared" si="11"/>
        <v>0</v>
      </c>
      <c r="L84" s="39">
        <f t="shared" si="11"/>
        <v>5840.92</v>
      </c>
      <c r="M84" s="39">
        <f t="shared" si="11"/>
        <v>0</v>
      </c>
      <c r="N84" s="39">
        <f t="shared" si="11"/>
        <v>0</v>
      </c>
      <c r="O84" s="39">
        <f t="shared" si="11"/>
        <v>0</v>
      </c>
      <c r="P84" s="39">
        <f t="shared" si="11"/>
        <v>0</v>
      </c>
      <c r="Q84" s="39">
        <f t="shared" si="11"/>
        <v>0</v>
      </c>
      <c r="R84" s="39">
        <f t="shared" si="11"/>
        <v>2209.4699999999998</v>
      </c>
      <c r="S84" s="39">
        <f t="shared" si="11"/>
        <v>658.19999999999993</v>
      </c>
      <c r="T84" s="39">
        <f t="shared" si="11"/>
        <v>3.13</v>
      </c>
      <c r="U84" s="39">
        <f t="shared" si="11"/>
        <v>0</v>
      </c>
      <c r="V84" s="39">
        <f t="shared" si="11"/>
        <v>1039.6899999999998</v>
      </c>
      <c r="W84" s="39">
        <f t="shared" si="11"/>
        <v>0</v>
      </c>
      <c r="X84" s="39">
        <f t="shared" si="11"/>
        <v>0</v>
      </c>
      <c r="Y84" s="39">
        <f t="shared" si="11"/>
        <v>0</v>
      </c>
      <c r="Z84" s="39">
        <f t="shared" si="11"/>
        <v>0</v>
      </c>
      <c r="AA84" s="39">
        <f t="shared" si="11"/>
        <v>0</v>
      </c>
      <c r="AB84" s="39">
        <f t="shared" si="11"/>
        <v>469.44</v>
      </c>
      <c r="AC84" s="39">
        <f t="shared" si="11"/>
        <v>74.650000000000006</v>
      </c>
      <c r="AD84" s="39">
        <f t="shared" si="11"/>
        <v>0.15</v>
      </c>
      <c r="AE84" s="39">
        <f t="shared" si="11"/>
        <v>0</v>
      </c>
      <c r="AF84" s="39">
        <f t="shared" si="11"/>
        <v>668.37000000000012</v>
      </c>
      <c r="AG84" s="39">
        <f t="shared" si="11"/>
        <v>0</v>
      </c>
      <c r="AH84" s="39">
        <f t="shared" si="11"/>
        <v>0</v>
      </c>
      <c r="AI84" s="39">
        <f t="shared" si="11"/>
        <v>0</v>
      </c>
      <c r="AJ84" s="39">
        <f t="shared" si="11"/>
        <v>0</v>
      </c>
      <c r="AK84" s="39">
        <f t="shared" si="11"/>
        <v>0</v>
      </c>
      <c r="AL84" s="39">
        <f t="shared" si="11"/>
        <v>353.82000000000005</v>
      </c>
      <c r="AM84" s="39">
        <f t="shared" si="11"/>
        <v>29.43</v>
      </c>
      <c r="AN84" s="39">
        <f t="shared" si="11"/>
        <v>0</v>
      </c>
      <c r="AO84" s="39">
        <f t="shared" si="11"/>
        <v>0</v>
      </c>
      <c r="AP84" s="39">
        <f t="shared" si="11"/>
        <v>278.5</v>
      </c>
      <c r="AQ84" s="39">
        <f t="shared" si="11"/>
        <v>0</v>
      </c>
      <c r="AR84" s="39">
        <f t="shared" si="11"/>
        <v>0.14000000000000001</v>
      </c>
      <c r="AS84" s="39">
        <f t="shared" si="11"/>
        <v>0.4</v>
      </c>
      <c r="AT84" s="39">
        <f t="shared" si="11"/>
        <v>0</v>
      </c>
      <c r="AU84" s="39">
        <f t="shared" si="11"/>
        <v>0</v>
      </c>
      <c r="AV84" s="39">
        <f t="shared" si="11"/>
        <v>18451.259999999998</v>
      </c>
      <c r="AW84" s="39">
        <f t="shared" si="11"/>
        <v>3384.8600000000006</v>
      </c>
      <c r="AX84" s="39">
        <f t="shared" si="11"/>
        <v>4.99</v>
      </c>
      <c r="AY84" s="39">
        <f t="shared" si="11"/>
        <v>0.25</v>
      </c>
      <c r="AZ84" s="39">
        <f t="shared" si="11"/>
        <v>14454.250000000002</v>
      </c>
      <c r="BA84" s="39">
        <f t="shared" si="11"/>
        <v>0</v>
      </c>
      <c r="BB84" s="39">
        <f t="shared" si="11"/>
        <v>0</v>
      </c>
      <c r="BC84" s="39">
        <f t="shared" si="11"/>
        <v>0</v>
      </c>
      <c r="BD84" s="39">
        <f t="shared" si="11"/>
        <v>0</v>
      </c>
      <c r="BE84" s="39">
        <f t="shared" si="11"/>
        <v>0</v>
      </c>
      <c r="BF84" s="39">
        <f t="shared" si="11"/>
        <v>20239.580000000002</v>
      </c>
      <c r="BG84" s="39">
        <f t="shared" si="11"/>
        <v>1154.3999999999999</v>
      </c>
      <c r="BH84" s="39">
        <f t="shared" si="11"/>
        <v>7.2099999999999991</v>
      </c>
      <c r="BI84" s="39">
        <f t="shared" si="11"/>
        <v>0</v>
      </c>
      <c r="BJ84" s="39">
        <f t="shared" si="11"/>
        <v>7059.18</v>
      </c>
      <c r="BK84" s="39">
        <f>SUM(BK60:BK83)</f>
        <v>86686.119999999981</v>
      </c>
    </row>
    <row r="85" spans="1:63" ht="13.5" thickBot="1" x14ac:dyDescent="0.25">
      <c r="A85" s="37"/>
      <c r="B85" s="65" t="s">
        <v>90</v>
      </c>
      <c r="C85" s="39">
        <f t="shared" ref="C85:BK85" si="12">C84+C58</f>
        <v>0</v>
      </c>
      <c r="D85" s="39">
        <f t="shared" si="12"/>
        <v>110.28999999999999</v>
      </c>
      <c r="E85" s="39">
        <f t="shared" si="12"/>
        <v>0</v>
      </c>
      <c r="F85" s="39">
        <f t="shared" si="12"/>
        <v>0</v>
      </c>
      <c r="G85" s="39">
        <f t="shared" si="12"/>
        <v>0</v>
      </c>
      <c r="H85" s="39">
        <f t="shared" si="12"/>
        <v>3877.89</v>
      </c>
      <c r="I85" s="39">
        <f t="shared" si="12"/>
        <v>6386.8200000000006</v>
      </c>
      <c r="J85" s="39">
        <f t="shared" si="12"/>
        <v>27.44</v>
      </c>
      <c r="K85" s="39">
        <f t="shared" si="12"/>
        <v>0</v>
      </c>
      <c r="L85" s="39">
        <f t="shared" si="12"/>
        <v>5870.96</v>
      </c>
      <c r="M85" s="39">
        <f t="shared" si="12"/>
        <v>0</v>
      </c>
      <c r="N85" s="39">
        <f t="shared" si="12"/>
        <v>0</v>
      </c>
      <c r="O85" s="39">
        <f t="shared" si="12"/>
        <v>0</v>
      </c>
      <c r="P85" s="39">
        <f t="shared" si="12"/>
        <v>0</v>
      </c>
      <c r="Q85" s="39">
        <f t="shared" si="12"/>
        <v>0</v>
      </c>
      <c r="R85" s="39">
        <f t="shared" si="12"/>
        <v>2296.9499999999998</v>
      </c>
      <c r="S85" s="39">
        <f t="shared" si="12"/>
        <v>662.52</v>
      </c>
      <c r="T85" s="39">
        <f t="shared" si="12"/>
        <v>3.1599999999999997</v>
      </c>
      <c r="U85" s="39">
        <f t="shared" si="12"/>
        <v>0</v>
      </c>
      <c r="V85" s="39">
        <f t="shared" si="12"/>
        <v>1052.83</v>
      </c>
      <c r="W85" s="39">
        <f t="shared" si="12"/>
        <v>0</v>
      </c>
      <c r="X85" s="39">
        <f t="shared" si="12"/>
        <v>0</v>
      </c>
      <c r="Y85" s="39">
        <f t="shared" si="12"/>
        <v>0</v>
      </c>
      <c r="Z85" s="39">
        <f t="shared" si="12"/>
        <v>0</v>
      </c>
      <c r="AA85" s="39">
        <f t="shared" si="12"/>
        <v>0</v>
      </c>
      <c r="AB85" s="39">
        <f t="shared" si="12"/>
        <v>482.91</v>
      </c>
      <c r="AC85" s="39">
        <f t="shared" si="12"/>
        <v>77.050000000000011</v>
      </c>
      <c r="AD85" s="39">
        <f t="shared" si="12"/>
        <v>0.15</v>
      </c>
      <c r="AE85" s="39">
        <f t="shared" si="12"/>
        <v>0</v>
      </c>
      <c r="AF85" s="39">
        <f t="shared" si="12"/>
        <v>673.8900000000001</v>
      </c>
      <c r="AG85" s="39">
        <f t="shared" si="12"/>
        <v>0</v>
      </c>
      <c r="AH85" s="39">
        <f t="shared" si="12"/>
        <v>0</v>
      </c>
      <c r="AI85" s="39">
        <f t="shared" si="12"/>
        <v>0</v>
      </c>
      <c r="AJ85" s="39">
        <f t="shared" si="12"/>
        <v>0</v>
      </c>
      <c r="AK85" s="39">
        <f t="shared" si="12"/>
        <v>0</v>
      </c>
      <c r="AL85" s="39">
        <f t="shared" si="12"/>
        <v>367.31000000000006</v>
      </c>
      <c r="AM85" s="39">
        <f t="shared" si="12"/>
        <v>30</v>
      </c>
      <c r="AN85" s="39">
        <f t="shared" si="12"/>
        <v>0</v>
      </c>
      <c r="AO85" s="39">
        <f t="shared" si="12"/>
        <v>0</v>
      </c>
      <c r="AP85" s="39">
        <f t="shared" si="12"/>
        <v>281.75</v>
      </c>
      <c r="AQ85" s="39">
        <f t="shared" si="12"/>
        <v>0</v>
      </c>
      <c r="AR85" s="39">
        <f t="shared" si="12"/>
        <v>0.14000000000000001</v>
      </c>
      <c r="AS85" s="39">
        <f t="shared" si="12"/>
        <v>0.4</v>
      </c>
      <c r="AT85" s="39">
        <f t="shared" si="12"/>
        <v>0</v>
      </c>
      <c r="AU85" s="39">
        <f t="shared" si="12"/>
        <v>0</v>
      </c>
      <c r="AV85" s="39">
        <f t="shared" si="12"/>
        <v>20706.32</v>
      </c>
      <c r="AW85" s="39">
        <f t="shared" si="12"/>
        <v>3454.7200000000007</v>
      </c>
      <c r="AX85" s="39">
        <f t="shared" si="12"/>
        <v>5.12</v>
      </c>
      <c r="AY85" s="39">
        <f t="shared" si="12"/>
        <v>0.25</v>
      </c>
      <c r="AZ85" s="39">
        <f t="shared" si="12"/>
        <v>14657.310000000001</v>
      </c>
      <c r="BA85" s="39">
        <f t="shared" si="12"/>
        <v>0</v>
      </c>
      <c r="BB85" s="39">
        <f t="shared" si="12"/>
        <v>0</v>
      </c>
      <c r="BC85" s="39">
        <f t="shared" si="12"/>
        <v>0</v>
      </c>
      <c r="BD85" s="39">
        <f t="shared" si="12"/>
        <v>0</v>
      </c>
      <c r="BE85" s="39">
        <f t="shared" si="12"/>
        <v>0</v>
      </c>
      <c r="BF85" s="39">
        <f t="shared" si="12"/>
        <v>22441.56</v>
      </c>
      <c r="BG85" s="39">
        <f t="shared" si="12"/>
        <v>1272.2599999999998</v>
      </c>
      <c r="BH85" s="39">
        <f t="shared" si="12"/>
        <v>7.2099999999999991</v>
      </c>
      <c r="BI85" s="39">
        <f t="shared" si="12"/>
        <v>0</v>
      </c>
      <c r="BJ85" s="39">
        <f t="shared" si="12"/>
        <v>7272.17</v>
      </c>
      <c r="BK85" s="46">
        <f t="shared" si="12"/>
        <v>92019.379999999976</v>
      </c>
    </row>
    <row r="86" spans="1:63" x14ac:dyDescent="0.2">
      <c r="A86" s="57"/>
      <c r="B86" s="58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3"/>
    </row>
    <row r="87" spans="1:63" x14ac:dyDescent="0.2">
      <c r="A87" s="27" t="s">
        <v>91</v>
      </c>
      <c r="B87" s="59" t="s">
        <v>92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1"/>
    </row>
    <row r="88" spans="1:63" x14ac:dyDescent="0.2">
      <c r="A88" s="27" t="s">
        <v>13</v>
      </c>
      <c r="B88" s="52" t="s">
        <v>93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44.07</v>
      </c>
      <c r="I88" s="53">
        <v>229.51</v>
      </c>
      <c r="J88" s="53">
        <v>0</v>
      </c>
      <c r="K88" s="53">
        <v>0</v>
      </c>
      <c r="L88" s="53">
        <v>50.94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28.86</v>
      </c>
      <c r="S88" s="53">
        <v>15.58</v>
      </c>
      <c r="T88" s="53">
        <v>0</v>
      </c>
      <c r="U88" s="53">
        <v>0</v>
      </c>
      <c r="V88" s="53">
        <v>27.25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4.37</v>
      </c>
      <c r="AC88" s="53">
        <v>0.23</v>
      </c>
      <c r="AD88" s="53">
        <v>0</v>
      </c>
      <c r="AE88" s="53">
        <v>0</v>
      </c>
      <c r="AF88" s="53">
        <v>4.4400000000000004</v>
      </c>
      <c r="AG88" s="53">
        <v>0</v>
      </c>
      <c r="AH88" s="53">
        <v>0</v>
      </c>
      <c r="AI88" s="53">
        <v>0</v>
      </c>
      <c r="AJ88" s="53">
        <v>0</v>
      </c>
      <c r="AK88" s="53">
        <v>0</v>
      </c>
      <c r="AL88" s="53">
        <v>3.72</v>
      </c>
      <c r="AM88" s="53">
        <v>0.46</v>
      </c>
      <c r="AN88" s="53">
        <v>0</v>
      </c>
      <c r="AO88" s="53">
        <v>0</v>
      </c>
      <c r="AP88" s="53">
        <v>2.76</v>
      </c>
      <c r="AQ88" s="53">
        <v>0</v>
      </c>
      <c r="AR88" s="53">
        <v>0</v>
      </c>
      <c r="AS88" s="53">
        <v>0.01</v>
      </c>
      <c r="AT88" s="53">
        <v>0</v>
      </c>
      <c r="AU88" s="53">
        <v>0</v>
      </c>
      <c r="AV88" s="53">
        <v>1110.3</v>
      </c>
      <c r="AW88" s="53">
        <v>177.17</v>
      </c>
      <c r="AX88" s="53">
        <v>1.06</v>
      </c>
      <c r="AY88" s="53">
        <v>0</v>
      </c>
      <c r="AZ88" s="53">
        <v>801.61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1180.56</v>
      </c>
      <c r="BG88" s="53">
        <v>115.32</v>
      </c>
      <c r="BH88" s="53">
        <v>1.6</v>
      </c>
      <c r="BI88" s="53">
        <v>0</v>
      </c>
      <c r="BJ88" s="53">
        <v>613.36</v>
      </c>
      <c r="BK88" s="34">
        <f>SUM(C88:BJ88)</f>
        <v>4413.18</v>
      </c>
    </row>
    <row r="89" spans="1:63" ht="13.5" thickBot="1" x14ac:dyDescent="0.25">
      <c r="A89" s="35"/>
      <c r="B89" s="6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67"/>
    </row>
    <row r="90" spans="1:63" ht="13.5" thickBot="1" x14ac:dyDescent="0.25">
      <c r="A90" s="37"/>
      <c r="B90" s="65" t="s">
        <v>94</v>
      </c>
      <c r="C90" s="39">
        <f>SUM(C88:C89)</f>
        <v>0</v>
      </c>
      <c r="D90" s="39">
        <f t="shared" ref="D90:BK90" si="13">SUM(D88:D89)</f>
        <v>0</v>
      </c>
      <c r="E90" s="39">
        <f t="shared" si="13"/>
        <v>0</v>
      </c>
      <c r="F90" s="39">
        <f t="shared" si="13"/>
        <v>0</v>
      </c>
      <c r="G90" s="39">
        <f t="shared" si="13"/>
        <v>0</v>
      </c>
      <c r="H90" s="39">
        <f t="shared" si="13"/>
        <v>44.07</v>
      </c>
      <c r="I90" s="39">
        <f t="shared" si="13"/>
        <v>229.51</v>
      </c>
      <c r="J90" s="39">
        <f t="shared" si="13"/>
        <v>0</v>
      </c>
      <c r="K90" s="39">
        <f t="shared" si="13"/>
        <v>0</v>
      </c>
      <c r="L90" s="39">
        <f t="shared" si="13"/>
        <v>50.94</v>
      </c>
      <c r="M90" s="39">
        <f t="shared" si="13"/>
        <v>0</v>
      </c>
      <c r="N90" s="39">
        <f t="shared" si="13"/>
        <v>0</v>
      </c>
      <c r="O90" s="39">
        <f t="shared" si="13"/>
        <v>0</v>
      </c>
      <c r="P90" s="39">
        <f t="shared" si="13"/>
        <v>0</v>
      </c>
      <c r="Q90" s="39">
        <f t="shared" si="13"/>
        <v>0</v>
      </c>
      <c r="R90" s="39">
        <f t="shared" si="13"/>
        <v>28.86</v>
      </c>
      <c r="S90" s="39">
        <f t="shared" si="13"/>
        <v>15.58</v>
      </c>
      <c r="T90" s="39">
        <f t="shared" si="13"/>
        <v>0</v>
      </c>
      <c r="U90" s="39">
        <f t="shared" si="13"/>
        <v>0</v>
      </c>
      <c r="V90" s="39">
        <f t="shared" si="13"/>
        <v>27.25</v>
      </c>
      <c r="W90" s="39">
        <f t="shared" si="13"/>
        <v>0</v>
      </c>
      <c r="X90" s="39">
        <f t="shared" si="13"/>
        <v>0</v>
      </c>
      <c r="Y90" s="39">
        <f t="shared" si="13"/>
        <v>0</v>
      </c>
      <c r="Z90" s="39">
        <f t="shared" si="13"/>
        <v>0</v>
      </c>
      <c r="AA90" s="39">
        <f t="shared" si="13"/>
        <v>0</v>
      </c>
      <c r="AB90" s="39">
        <f t="shared" si="13"/>
        <v>4.37</v>
      </c>
      <c r="AC90" s="39">
        <f t="shared" si="13"/>
        <v>0.23</v>
      </c>
      <c r="AD90" s="39">
        <f t="shared" si="13"/>
        <v>0</v>
      </c>
      <c r="AE90" s="39">
        <f t="shared" si="13"/>
        <v>0</v>
      </c>
      <c r="AF90" s="39">
        <f t="shared" si="13"/>
        <v>4.4400000000000004</v>
      </c>
      <c r="AG90" s="39">
        <f t="shared" si="13"/>
        <v>0</v>
      </c>
      <c r="AH90" s="39">
        <f t="shared" si="13"/>
        <v>0</v>
      </c>
      <c r="AI90" s="39">
        <f t="shared" si="13"/>
        <v>0</v>
      </c>
      <c r="AJ90" s="39">
        <f t="shared" si="13"/>
        <v>0</v>
      </c>
      <c r="AK90" s="39">
        <f t="shared" si="13"/>
        <v>0</v>
      </c>
      <c r="AL90" s="39">
        <f t="shared" si="13"/>
        <v>3.72</v>
      </c>
      <c r="AM90" s="39">
        <f t="shared" si="13"/>
        <v>0.46</v>
      </c>
      <c r="AN90" s="39">
        <f t="shared" si="13"/>
        <v>0</v>
      </c>
      <c r="AO90" s="39">
        <f t="shared" si="13"/>
        <v>0</v>
      </c>
      <c r="AP90" s="39">
        <f t="shared" si="13"/>
        <v>2.76</v>
      </c>
      <c r="AQ90" s="39">
        <f t="shared" si="13"/>
        <v>0</v>
      </c>
      <c r="AR90" s="39">
        <f t="shared" si="13"/>
        <v>0</v>
      </c>
      <c r="AS90" s="39">
        <f t="shared" si="13"/>
        <v>0.01</v>
      </c>
      <c r="AT90" s="39">
        <f t="shared" si="13"/>
        <v>0</v>
      </c>
      <c r="AU90" s="39">
        <f t="shared" si="13"/>
        <v>0</v>
      </c>
      <c r="AV90" s="39">
        <f t="shared" si="13"/>
        <v>1110.3</v>
      </c>
      <c r="AW90" s="39">
        <f t="shared" si="13"/>
        <v>177.17</v>
      </c>
      <c r="AX90" s="39">
        <f t="shared" si="13"/>
        <v>1.06</v>
      </c>
      <c r="AY90" s="39">
        <f t="shared" si="13"/>
        <v>0</v>
      </c>
      <c r="AZ90" s="39">
        <f t="shared" si="13"/>
        <v>801.61</v>
      </c>
      <c r="BA90" s="39">
        <f t="shared" si="13"/>
        <v>0</v>
      </c>
      <c r="BB90" s="39">
        <f t="shared" si="13"/>
        <v>0</v>
      </c>
      <c r="BC90" s="39">
        <f t="shared" si="13"/>
        <v>0</v>
      </c>
      <c r="BD90" s="39">
        <f t="shared" si="13"/>
        <v>0</v>
      </c>
      <c r="BE90" s="39">
        <f t="shared" si="13"/>
        <v>0</v>
      </c>
      <c r="BF90" s="39">
        <f t="shared" si="13"/>
        <v>1180.56</v>
      </c>
      <c r="BG90" s="39">
        <f t="shared" si="13"/>
        <v>115.32</v>
      </c>
      <c r="BH90" s="39">
        <f t="shared" si="13"/>
        <v>1.6</v>
      </c>
      <c r="BI90" s="39">
        <f t="shared" si="13"/>
        <v>0</v>
      </c>
      <c r="BJ90" s="39">
        <f t="shared" si="13"/>
        <v>613.36</v>
      </c>
      <c r="BK90" s="39">
        <f t="shared" si="13"/>
        <v>4413.18</v>
      </c>
    </row>
    <row r="91" spans="1:63" x14ac:dyDescent="0.2">
      <c r="A91" s="57"/>
      <c r="B91" s="58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3"/>
    </row>
    <row r="92" spans="1:63" x14ac:dyDescent="0.2">
      <c r="A92" s="27" t="s">
        <v>95</v>
      </c>
      <c r="B92" s="59" t="s">
        <v>96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4"/>
    </row>
    <row r="93" spans="1:63" x14ac:dyDescent="0.2">
      <c r="A93" s="27" t="s">
        <v>13</v>
      </c>
      <c r="B93" s="28" t="s">
        <v>97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67"/>
    </row>
    <row r="94" spans="1:63" ht="13.5" thickBot="1" x14ac:dyDescent="0.25">
      <c r="A94" s="35"/>
      <c r="B94" s="68" t="s">
        <v>98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100.04</v>
      </c>
      <c r="AW94" s="33">
        <v>36.79000000000002</v>
      </c>
      <c r="AX94" s="33">
        <v>0</v>
      </c>
      <c r="AY94" s="33">
        <v>0</v>
      </c>
      <c r="AZ94" s="33">
        <v>278.7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42.93</v>
      </c>
      <c r="BG94" s="33">
        <v>9.6300000000000008</v>
      </c>
      <c r="BH94" s="33">
        <v>0</v>
      </c>
      <c r="BI94" s="33">
        <v>0</v>
      </c>
      <c r="BJ94" s="33">
        <v>63.87</v>
      </c>
      <c r="BK94" s="34">
        <f>SUM(C94:BJ94)</f>
        <v>531.96</v>
      </c>
    </row>
    <row r="95" spans="1:63" ht="13.5" thickBot="1" x14ac:dyDescent="0.25">
      <c r="A95" s="37"/>
      <c r="B95" s="38" t="s">
        <v>18</v>
      </c>
      <c r="C95" s="39">
        <f t="shared" ref="C95:BK95" si="14">SUM(C94)</f>
        <v>0</v>
      </c>
      <c r="D95" s="39">
        <f t="shared" si="14"/>
        <v>0</v>
      </c>
      <c r="E95" s="39">
        <f t="shared" si="14"/>
        <v>0</v>
      </c>
      <c r="F95" s="39">
        <f t="shared" si="14"/>
        <v>0</v>
      </c>
      <c r="G95" s="39">
        <f t="shared" si="14"/>
        <v>0</v>
      </c>
      <c r="H95" s="39">
        <f t="shared" si="14"/>
        <v>0</v>
      </c>
      <c r="I95" s="39">
        <f t="shared" si="14"/>
        <v>0</v>
      </c>
      <c r="J95" s="39">
        <f t="shared" si="14"/>
        <v>0</v>
      </c>
      <c r="K95" s="39">
        <f t="shared" si="14"/>
        <v>0</v>
      </c>
      <c r="L95" s="39">
        <f t="shared" si="14"/>
        <v>0</v>
      </c>
      <c r="M95" s="39">
        <f t="shared" si="14"/>
        <v>0</v>
      </c>
      <c r="N95" s="39">
        <f t="shared" si="14"/>
        <v>0</v>
      </c>
      <c r="O95" s="39">
        <f t="shared" si="14"/>
        <v>0</v>
      </c>
      <c r="P95" s="39">
        <f t="shared" si="14"/>
        <v>0</v>
      </c>
      <c r="Q95" s="39">
        <f t="shared" si="14"/>
        <v>0</v>
      </c>
      <c r="R95" s="39">
        <f t="shared" si="14"/>
        <v>0</v>
      </c>
      <c r="S95" s="39">
        <f t="shared" si="14"/>
        <v>0</v>
      </c>
      <c r="T95" s="39">
        <f t="shared" si="14"/>
        <v>0</v>
      </c>
      <c r="U95" s="39">
        <f t="shared" si="14"/>
        <v>0</v>
      </c>
      <c r="V95" s="39">
        <f t="shared" si="14"/>
        <v>0</v>
      </c>
      <c r="W95" s="39">
        <f t="shared" si="14"/>
        <v>0</v>
      </c>
      <c r="X95" s="39">
        <f t="shared" si="14"/>
        <v>0</v>
      </c>
      <c r="Y95" s="39">
        <f t="shared" si="14"/>
        <v>0</v>
      </c>
      <c r="Z95" s="39">
        <f t="shared" si="14"/>
        <v>0</v>
      </c>
      <c r="AA95" s="39">
        <f t="shared" si="14"/>
        <v>0</v>
      </c>
      <c r="AB95" s="39">
        <f t="shared" si="14"/>
        <v>0</v>
      </c>
      <c r="AC95" s="39">
        <f t="shared" si="14"/>
        <v>0</v>
      </c>
      <c r="AD95" s="39">
        <f t="shared" si="14"/>
        <v>0</v>
      </c>
      <c r="AE95" s="39">
        <f t="shared" si="14"/>
        <v>0</v>
      </c>
      <c r="AF95" s="39">
        <f t="shared" si="14"/>
        <v>0</v>
      </c>
      <c r="AG95" s="39">
        <f t="shared" si="14"/>
        <v>0</v>
      </c>
      <c r="AH95" s="39">
        <f t="shared" si="14"/>
        <v>0</v>
      </c>
      <c r="AI95" s="39">
        <f t="shared" si="14"/>
        <v>0</v>
      </c>
      <c r="AJ95" s="39">
        <f t="shared" si="14"/>
        <v>0</v>
      </c>
      <c r="AK95" s="39">
        <f t="shared" si="14"/>
        <v>0</v>
      </c>
      <c r="AL95" s="39">
        <f t="shared" si="14"/>
        <v>0</v>
      </c>
      <c r="AM95" s="39">
        <f t="shared" si="14"/>
        <v>0</v>
      </c>
      <c r="AN95" s="39">
        <f t="shared" si="14"/>
        <v>0</v>
      </c>
      <c r="AO95" s="39">
        <f t="shared" si="14"/>
        <v>0</v>
      </c>
      <c r="AP95" s="39">
        <f t="shared" si="14"/>
        <v>0</v>
      </c>
      <c r="AQ95" s="39">
        <f t="shared" si="14"/>
        <v>0</v>
      </c>
      <c r="AR95" s="39">
        <f t="shared" si="14"/>
        <v>0</v>
      </c>
      <c r="AS95" s="39">
        <f t="shared" si="14"/>
        <v>0</v>
      </c>
      <c r="AT95" s="39">
        <f t="shared" si="14"/>
        <v>0</v>
      </c>
      <c r="AU95" s="39">
        <f t="shared" si="14"/>
        <v>0</v>
      </c>
      <c r="AV95" s="39">
        <f t="shared" si="14"/>
        <v>100.04</v>
      </c>
      <c r="AW95" s="39">
        <f t="shared" si="14"/>
        <v>36.79000000000002</v>
      </c>
      <c r="AX95" s="39">
        <f t="shared" si="14"/>
        <v>0</v>
      </c>
      <c r="AY95" s="39">
        <f t="shared" si="14"/>
        <v>0</v>
      </c>
      <c r="AZ95" s="39">
        <f t="shared" si="14"/>
        <v>278.7</v>
      </c>
      <c r="BA95" s="39">
        <f t="shared" si="14"/>
        <v>0</v>
      </c>
      <c r="BB95" s="39">
        <f t="shared" si="14"/>
        <v>0</v>
      </c>
      <c r="BC95" s="39">
        <f t="shared" si="14"/>
        <v>0</v>
      </c>
      <c r="BD95" s="39">
        <f t="shared" si="14"/>
        <v>0</v>
      </c>
      <c r="BE95" s="39">
        <f t="shared" si="14"/>
        <v>0</v>
      </c>
      <c r="BF95" s="39">
        <f t="shared" si="14"/>
        <v>42.93</v>
      </c>
      <c r="BG95" s="39">
        <f t="shared" si="14"/>
        <v>9.6300000000000008</v>
      </c>
      <c r="BH95" s="39">
        <f t="shared" si="14"/>
        <v>0</v>
      </c>
      <c r="BI95" s="39">
        <f t="shared" si="14"/>
        <v>0</v>
      </c>
      <c r="BJ95" s="39">
        <f t="shared" si="14"/>
        <v>63.87</v>
      </c>
      <c r="BK95" s="46">
        <f t="shared" si="14"/>
        <v>531.96</v>
      </c>
    </row>
    <row r="96" spans="1:63" x14ac:dyDescent="0.2">
      <c r="A96" s="57"/>
      <c r="B96" s="69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70"/>
    </row>
    <row r="97" spans="1:63" x14ac:dyDescent="0.2">
      <c r="A97" s="27" t="s">
        <v>19</v>
      </c>
      <c r="B97" s="28" t="s">
        <v>99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4"/>
    </row>
    <row r="98" spans="1:63" x14ac:dyDescent="0.2">
      <c r="A98" s="71"/>
      <c r="B98" s="32" t="s">
        <v>100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9.4499999999999993</v>
      </c>
      <c r="AW98" s="36">
        <v>35788.65</v>
      </c>
      <c r="AX98" s="36">
        <v>0</v>
      </c>
      <c r="AY98" s="36">
        <v>0</v>
      </c>
      <c r="AZ98" s="36">
        <v>97.17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5.12</v>
      </c>
      <c r="BG98" s="36">
        <v>588.35</v>
      </c>
      <c r="BH98" s="36">
        <v>0</v>
      </c>
      <c r="BI98" s="36">
        <v>0</v>
      </c>
      <c r="BJ98" s="36">
        <v>10.78</v>
      </c>
      <c r="BK98" s="34">
        <f>SUM(C98:BJ98)</f>
        <v>36499.519999999997</v>
      </c>
    </row>
    <row r="99" spans="1:63" x14ac:dyDescent="0.2">
      <c r="A99" s="71"/>
      <c r="B99" s="32" t="s">
        <v>101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6.77</v>
      </c>
      <c r="AW99" s="36">
        <v>23078.6</v>
      </c>
      <c r="AX99" s="36">
        <v>0</v>
      </c>
      <c r="AY99" s="36">
        <v>0</v>
      </c>
      <c r="AZ99" s="36">
        <v>19.96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3.03</v>
      </c>
      <c r="BG99" s="36">
        <v>652.39</v>
      </c>
      <c r="BH99" s="36">
        <v>0</v>
      </c>
      <c r="BI99" s="36">
        <v>0</v>
      </c>
      <c r="BJ99" s="36">
        <v>2.12</v>
      </c>
      <c r="BK99" s="34">
        <f>SUM(C99:BJ99)</f>
        <v>23762.869999999995</v>
      </c>
    </row>
    <row r="100" spans="1:63" x14ac:dyDescent="0.2">
      <c r="A100" s="71"/>
      <c r="B100" s="32" t="s">
        <v>102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7.75</v>
      </c>
      <c r="AW100" s="36">
        <v>783.92</v>
      </c>
      <c r="AX100" s="36">
        <v>0</v>
      </c>
      <c r="AY100" s="36">
        <v>0</v>
      </c>
      <c r="AZ100" s="36">
        <v>45.75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4.8899999999999997</v>
      </c>
      <c r="BG100" s="36">
        <v>7.37</v>
      </c>
      <c r="BH100" s="36">
        <v>0</v>
      </c>
      <c r="BI100" s="36">
        <v>0</v>
      </c>
      <c r="BJ100" s="36">
        <v>4.6399999999999997</v>
      </c>
      <c r="BK100" s="34">
        <f>SUM(C100:BJ100)</f>
        <v>854.31999999999994</v>
      </c>
    </row>
    <row r="101" spans="1:63" x14ac:dyDescent="0.2">
      <c r="A101" s="71"/>
      <c r="B101" s="32" t="s">
        <v>103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0.51</v>
      </c>
      <c r="AW101" s="36">
        <v>4.5599999999999996</v>
      </c>
      <c r="AX101" s="36">
        <v>0</v>
      </c>
      <c r="AY101" s="36">
        <v>0</v>
      </c>
      <c r="AZ101" s="36">
        <v>0.5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0.31</v>
      </c>
      <c r="BG101" s="36">
        <v>0</v>
      </c>
      <c r="BH101" s="36">
        <v>0</v>
      </c>
      <c r="BI101" s="36">
        <v>0</v>
      </c>
      <c r="BJ101" s="36">
        <v>0.02</v>
      </c>
      <c r="BK101" s="34">
        <f>SUM(C101:BJ101)</f>
        <v>5.8999999999999986</v>
      </c>
    </row>
    <row r="102" spans="1:63" ht="13.5" thickBot="1" x14ac:dyDescent="0.25">
      <c r="A102" s="71"/>
      <c r="B102" s="32" t="s">
        <v>104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1.63</v>
      </c>
      <c r="AW102" s="36">
        <v>152.77000000000001</v>
      </c>
      <c r="AX102" s="36">
        <v>0</v>
      </c>
      <c r="AY102" s="36">
        <v>0</v>
      </c>
      <c r="AZ102" s="36">
        <v>3.88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1.05</v>
      </c>
      <c r="BG102" s="36">
        <v>0.28999999999999998</v>
      </c>
      <c r="BH102" s="36">
        <v>0</v>
      </c>
      <c r="BI102" s="36">
        <v>0</v>
      </c>
      <c r="BJ102" s="36">
        <v>0.51</v>
      </c>
      <c r="BK102" s="34">
        <f>SUM(C102:BJ102)</f>
        <v>160.13</v>
      </c>
    </row>
    <row r="103" spans="1:63" ht="13.5" thickBot="1" x14ac:dyDescent="0.25">
      <c r="A103" s="49"/>
      <c r="B103" s="72" t="s">
        <v>23</v>
      </c>
      <c r="C103" s="73">
        <f t="shared" ref="C103:BK103" si="15">SUM(C98:C102)</f>
        <v>0</v>
      </c>
      <c r="D103" s="39">
        <f t="shared" si="15"/>
        <v>0</v>
      </c>
      <c r="E103" s="39">
        <f t="shared" si="15"/>
        <v>0</v>
      </c>
      <c r="F103" s="39">
        <f t="shared" si="15"/>
        <v>0</v>
      </c>
      <c r="G103" s="39">
        <f t="shared" si="15"/>
        <v>0</v>
      </c>
      <c r="H103" s="39">
        <f t="shared" si="15"/>
        <v>0</v>
      </c>
      <c r="I103" s="39">
        <f t="shared" si="15"/>
        <v>0</v>
      </c>
      <c r="J103" s="39">
        <f t="shared" si="15"/>
        <v>0</v>
      </c>
      <c r="K103" s="39">
        <f t="shared" si="15"/>
        <v>0</v>
      </c>
      <c r="L103" s="39">
        <f t="shared" si="15"/>
        <v>0</v>
      </c>
      <c r="M103" s="39">
        <f t="shared" si="15"/>
        <v>0</v>
      </c>
      <c r="N103" s="39">
        <f t="shared" si="15"/>
        <v>0</v>
      </c>
      <c r="O103" s="39">
        <f t="shared" si="15"/>
        <v>0</v>
      </c>
      <c r="P103" s="39">
        <f t="shared" si="15"/>
        <v>0</v>
      </c>
      <c r="Q103" s="39">
        <f t="shared" si="15"/>
        <v>0</v>
      </c>
      <c r="R103" s="39">
        <f t="shared" si="15"/>
        <v>0</v>
      </c>
      <c r="S103" s="39">
        <f t="shared" si="15"/>
        <v>0</v>
      </c>
      <c r="T103" s="39">
        <f t="shared" si="15"/>
        <v>0</v>
      </c>
      <c r="U103" s="39">
        <f t="shared" si="15"/>
        <v>0</v>
      </c>
      <c r="V103" s="39">
        <f t="shared" si="15"/>
        <v>0</v>
      </c>
      <c r="W103" s="39">
        <f t="shared" si="15"/>
        <v>0</v>
      </c>
      <c r="X103" s="39">
        <f t="shared" si="15"/>
        <v>0</v>
      </c>
      <c r="Y103" s="39">
        <f t="shared" si="15"/>
        <v>0</v>
      </c>
      <c r="Z103" s="39">
        <f t="shared" si="15"/>
        <v>0</v>
      </c>
      <c r="AA103" s="39">
        <f t="shared" si="15"/>
        <v>0</v>
      </c>
      <c r="AB103" s="39">
        <f t="shared" si="15"/>
        <v>0</v>
      </c>
      <c r="AC103" s="39">
        <f t="shared" si="15"/>
        <v>0</v>
      </c>
      <c r="AD103" s="39">
        <f t="shared" si="15"/>
        <v>0</v>
      </c>
      <c r="AE103" s="39">
        <f t="shared" si="15"/>
        <v>0</v>
      </c>
      <c r="AF103" s="39">
        <f t="shared" si="15"/>
        <v>0</v>
      </c>
      <c r="AG103" s="39">
        <f t="shared" si="15"/>
        <v>0</v>
      </c>
      <c r="AH103" s="39">
        <f t="shared" si="15"/>
        <v>0</v>
      </c>
      <c r="AI103" s="39">
        <f t="shared" si="15"/>
        <v>0</v>
      </c>
      <c r="AJ103" s="39">
        <f t="shared" si="15"/>
        <v>0</v>
      </c>
      <c r="AK103" s="39">
        <f t="shared" si="15"/>
        <v>0</v>
      </c>
      <c r="AL103" s="39">
        <f t="shared" si="15"/>
        <v>0</v>
      </c>
      <c r="AM103" s="39">
        <f t="shared" si="15"/>
        <v>0</v>
      </c>
      <c r="AN103" s="39">
        <f t="shared" si="15"/>
        <v>0</v>
      </c>
      <c r="AO103" s="39">
        <f t="shared" si="15"/>
        <v>0</v>
      </c>
      <c r="AP103" s="39">
        <f t="shared" si="15"/>
        <v>0</v>
      </c>
      <c r="AQ103" s="39">
        <f t="shared" si="15"/>
        <v>0</v>
      </c>
      <c r="AR103" s="39">
        <f t="shared" si="15"/>
        <v>0</v>
      </c>
      <c r="AS103" s="39">
        <f t="shared" si="15"/>
        <v>0</v>
      </c>
      <c r="AT103" s="39">
        <f t="shared" si="15"/>
        <v>0</v>
      </c>
      <c r="AU103" s="39">
        <f t="shared" si="15"/>
        <v>0</v>
      </c>
      <c r="AV103" s="39">
        <f t="shared" si="15"/>
        <v>26.11</v>
      </c>
      <c r="AW103" s="39">
        <f t="shared" si="15"/>
        <v>59808.499999999993</v>
      </c>
      <c r="AX103" s="39">
        <f t="shared" si="15"/>
        <v>0</v>
      </c>
      <c r="AY103" s="39">
        <f t="shared" si="15"/>
        <v>0</v>
      </c>
      <c r="AZ103" s="39">
        <f t="shared" si="15"/>
        <v>167.26</v>
      </c>
      <c r="BA103" s="39">
        <f t="shared" si="15"/>
        <v>0</v>
      </c>
      <c r="BB103" s="39">
        <f t="shared" si="15"/>
        <v>0</v>
      </c>
      <c r="BC103" s="39">
        <f t="shared" si="15"/>
        <v>0</v>
      </c>
      <c r="BD103" s="39">
        <f t="shared" si="15"/>
        <v>0</v>
      </c>
      <c r="BE103" s="39">
        <f t="shared" si="15"/>
        <v>0</v>
      </c>
      <c r="BF103" s="39">
        <f t="shared" si="15"/>
        <v>14.4</v>
      </c>
      <c r="BG103" s="39">
        <f t="shared" si="15"/>
        <v>1248.3999999999999</v>
      </c>
      <c r="BH103" s="39">
        <f t="shared" si="15"/>
        <v>0</v>
      </c>
      <c r="BI103" s="39">
        <f t="shared" si="15"/>
        <v>0</v>
      </c>
      <c r="BJ103" s="39">
        <f t="shared" si="15"/>
        <v>18.07</v>
      </c>
      <c r="BK103" s="74">
        <f t="shared" si="15"/>
        <v>61282.739999999991</v>
      </c>
    </row>
    <row r="104" spans="1:63" ht="13.5" thickBot="1" x14ac:dyDescent="0.25">
      <c r="A104" s="37"/>
      <c r="B104" s="65" t="s">
        <v>90</v>
      </c>
      <c r="C104" s="39">
        <f t="shared" ref="C104:BK104" si="16">C103+C95</f>
        <v>0</v>
      </c>
      <c r="D104" s="39">
        <f t="shared" si="16"/>
        <v>0</v>
      </c>
      <c r="E104" s="39">
        <f t="shared" si="16"/>
        <v>0</v>
      </c>
      <c r="F104" s="39">
        <f t="shared" si="16"/>
        <v>0</v>
      </c>
      <c r="G104" s="39">
        <f t="shared" si="16"/>
        <v>0</v>
      </c>
      <c r="H104" s="39">
        <f t="shared" si="16"/>
        <v>0</v>
      </c>
      <c r="I104" s="39">
        <f t="shared" si="16"/>
        <v>0</v>
      </c>
      <c r="J104" s="39">
        <f t="shared" si="16"/>
        <v>0</v>
      </c>
      <c r="K104" s="39">
        <f t="shared" si="16"/>
        <v>0</v>
      </c>
      <c r="L104" s="39">
        <f t="shared" si="16"/>
        <v>0</v>
      </c>
      <c r="M104" s="39">
        <f t="shared" si="16"/>
        <v>0</v>
      </c>
      <c r="N104" s="39">
        <f t="shared" si="16"/>
        <v>0</v>
      </c>
      <c r="O104" s="39">
        <f t="shared" si="16"/>
        <v>0</v>
      </c>
      <c r="P104" s="39">
        <f t="shared" si="16"/>
        <v>0</v>
      </c>
      <c r="Q104" s="39">
        <f t="shared" si="16"/>
        <v>0</v>
      </c>
      <c r="R104" s="39">
        <f t="shared" si="16"/>
        <v>0</v>
      </c>
      <c r="S104" s="39">
        <f t="shared" si="16"/>
        <v>0</v>
      </c>
      <c r="T104" s="39">
        <f t="shared" si="16"/>
        <v>0</v>
      </c>
      <c r="U104" s="39">
        <f t="shared" si="16"/>
        <v>0</v>
      </c>
      <c r="V104" s="39">
        <f t="shared" si="16"/>
        <v>0</v>
      </c>
      <c r="W104" s="39">
        <f t="shared" si="16"/>
        <v>0</v>
      </c>
      <c r="X104" s="39">
        <f t="shared" si="16"/>
        <v>0</v>
      </c>
      <c r="Y104" s="39">
        <f t="shared" si="16"/>
        <v>0</v>
      </c>
      <c r="Z104" s="39">
        <f t="shared" si="16"/>
        <v>0</v>
      </c>
      <c r="AA104" s="39">
        <f t="shared" si="16"/>
        <v>0</v>
      </c>
      <c r="AB104" s="39">
        <f t="shared" si="16"/>
        <v>0</v>
      </c>
      <c r="AC104" s="39">
        <f t="shared" si="16"/>
        <v>0</v>
      </c>
      <c r="AD104" s="39">
        <f t="shared" si="16"/>
        <v>0</v>
      </c>
      <c r="AE104" s="39">
        <f t="shared" si="16"/>
        <v>0</v>
      </c>
      <c r="AF104" s="39">
        <f t="shared" si="16"/>
        <v>0</v>
      </c>
      <c r="AG104" s="39">
        <f t="shared" si="16"/>
        <v>0</v>
      </c>
      <c r="AH104" s="39">
        <f t="shared" si="16"/>
        <v>0</v>
      </c>
      <c r="AI104" s="39">
        <f t="shared" si="16"/>
        <v>0</v>
      </c>
      <c r="AJ104" s="39">
        <f t="shared" si="16"/>
        <v>0</v>
      </c>
      <c r="AK104" s="39">
        <f t="shared" si="16"/>
        <v>0</v>
      </c>
      <c r="AL104" s="39">
        <f t="shared" si="16"/>
        <v>0</v>
      </c>
      <c r="AM104" s="39">
        <f t="shared" si="16"/>
        <v>0</v>
      </c>
      <c r="AN104" s="39">
        <f t="shared" si="16"/>
        <v>0</v>
      </c>
      <c r="AO104" s="39">
        <f t="shared" si="16"/>
        <v>0</v>
      </c>
      <c r="AP104" s="39">
        <f t="shared" si="16"/>
        <v>0</v>
      </c>
      <c r="AQ104" s="39">
        <f t="shared" si="16"/>
        <v>0</v>
      </c>
      <c r="AR104" s="39">
        <f t="shared" si="16"/>
        <v>0</v>
      </c>
      <c r="AS104" s="39">
        <f t="shared" si="16"/>
        <v>0</v>
      </c>
      <c r="AT104" s="39">
        <f t="shared" si="16"/>
        <v>0</v>
      </c>
      <c r="AU104" s="39">
        <f t="shared" si="16"/>
        <v>0</v>
      </c>
      <c r="AV104" s="39">
        <f t="shared" si="16"/>
        <v>126.15</v>
      </c>
      <c r="AW104" s="39">
        <f t="shared" si="16"/>
        <v>59845.289999999994</v>
      </c>
      <c r="AX104" s="39">
        <f t="shared" si="16"/>
        <v>0</v>
      </c>
      <c r="AY104" s="39">
        <f t="shared" si="16"/>
        <v>0</v>
      </c>
      <c r="AZ104" s="39">
        <f t="shared" si="16"/>
        <v>445.96</v>
      </c>
      <c r="BA104" s="39">
        <f t="shared" si="16"/>
        <v>0</v>
      </c>
      <c r="BB104" s="39">
        <f t="shared" si="16"/>
        <v>0</v>
      </c>
      <c r="BC104" s="39">
        <f t="shared" si="16"/>
        <v>0</v>
      </c>
      <c r="BD104" s="39">
        <f t="shared" si="16"/>
        <v>0</v>
      </c>
      <c r="BE104" s="39">
        <f t="shared" si="16"/>
        <v>0</v>
      </c>
      <c r="BF104" s="39">
        <f t="shared" si="16"/>
        <v>57.33</v>
      </c>
      <c r="BG104" s="39">
        <f t="shared" si="16"/>
        <v>1258.03</v>
      </c>
      <c r="BH104" s="39">
        <f t="shared" si="16"/>
        <v>0</v>
      </c>
      <c r="BI104" s="39">
        <f t="shared" si="16"/>
        <v>0</v>
      </c>
      <c r="BJ104" s="39">
        <f t="shared" si="16"/>
        <v>81.94</v>
      </c>
      <c r="BK104" s="46">
        <f t="shared" si="16"/>
        <v>61814.69999999999</v>
      </c>
    </row>
    <row r="105" spans="1:63" x14ac:dyDescent="0.2">
      <c r="A105" s="57"/>
      <c r="B105" s="7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70"/>
    </row>
    <row r="106" spans="1:63" x14ac:dyDescent="0.2">
      <c r="A106" s="27" t="s">
        <v>105</v>
      </c>
      <c r="B106" s="59" t="s">
        <v>106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4"/>
    </row>
    <row r="107" spans="1:63" ht="13.5" thickBot="1" x14ac:dyDescent="0.25">
      <c r="A107" s="71" t="s">
        <v>13</v>
      </c>
      <c r="B107" s="76" t="s">
        <v>107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67">
        <v>0</v>
      </c>
    </row>
    <row r="108" spans="1:63" ht="13.5" thickBot="1" x14ac:dyDescent="0.25">
      <c r="A108" s="37"/>
      <c r="B108" s="65" t="s">
        <v>94</v>
      </c>
      <c r="C108" s="39">
        <f>SUM(C107)</f>
        <v>0</v>
      </c>
      <c r="D108" s="39">
        <f t="shared" ref="D108:BK108" si="17">SUM(D107)</f>
        <v>0</v>
      </c>
      <c r="E108" s="39">
        <f t="shared" si="17"/>
        <v>0</v>
      </c>
      <c r="F108" s="39">
        <f t="shared" si="17"/>
        <v>0</v>
      </c>
      <c r="G108" s="39">
        <f t="shared" si="17"/>
        <v>0</v>
      </c>
      <c r="H108" s="39">
        <f t="shared" si="17"/>
        <v>0</v>
      </c>
      <c r="I108" s="39">
        <f t="shared" si="17"/>
        <v>0</v>
      </c>
      <c r="J108" s="39">
        <f t="shared" si="17"/>
        <v>0</v>
      </c>
      <c r="K108" s="39">
        <f t="shared" si="17"/>
        <v>0</v>
      </c>
      <c r="L108" s="39">
        <f t="shared" si="17"/>
        <v>0</v>
      </c>
      <c r="M108" s="39">
        <f t="shared" si="17"/>
        <v>0</v>
      </c>
      <c r="N108" s="39">
        <f t="shared" si="17"/>
        <v>0</v>
      </c>
      <c r="O108" s="39">
        <f t="shared" si="17"/>
        <v>0</v>
      </c>
      <c r="P108" s="39">
        <f t="shared" si="17"/>
        <v>0</v>
      </c>
      <c r="Q108" s="39">
        <f t="shared" si="17"/>
        <v>0</v>
      </c>
      <c r="R108" s="39">
        <f t="shared" si="17"/>
        <v>0</v>
      </c>
      <c r="S108" s="39">
        <f t="shared" si="17"/>
        <v>0</v>
      </c>
      <c r="T108" s="39">
        <f t="shared" si="17"/>
        <v>0</v>
      </c>
      <c r="U108" s="39">
        <f t="shared" si="17"/>
        <v>0</v>
      </c>
      <c r="V108" s="39">
        <f t="shared" si="17"/>
        <v>0</v>
      </c>
      <c r="W108" s="39">
        <f t="shared" si="17"/>
        <v>0</v>
      </c>
      <c r="X108" s="39">
        <f t="shared" si="17"/>
        <v>0</v>
      </c>
      <c r="Y108" s="39">
        <f t="shared" si="17"/>
        <v>0</v>
      </c>
      <c r="Z108" s="39">
        <f t="shared" si="17"/>
        <v>0</v>
      </c>
      <c r="AA108" s="39">
        <f t="shared" si="17"/>
        <v>0</v>
      </c>
      <c r="AB108" s="39">
        <f t="shared" si="17"/>
        <v>0</v>
      </c>
      <c r="AC108" s="39">
        <f t="shared" si="17"/>
        <v>0</v>
      </c>
      <c r="AD108" s="39">
        <f t="shared" si="17"/>
        <v>0</v>
      </c>
      <c r="AE108" s="39">
        <f t="shared" si="17"/>
        <v>0</v>
      </c>
      <c r="AF108" s="39">
        <f t="shared" si="17"/>
        <v>0</v>
      </c>
      <c r="AG108" s="39">
        <f t="shared" si="17"/>
        <v>0</v>
      </c>
      <c r="AH108" s="39">
        <f t="shared" si="17"/>
        <v>0</v>
      </c>
      <c r="AI108" s="39">
        <f t="shared" si="17"/>
        <v>0</v>
      </c>
      <c r="AJ108" s="39">
        <f t="shared" si="17"/>
        <v>0</v>
      </c>
      <c r="AK108" s="39">
        <f t="shared" si="17"/>
        <v>0</v>
      </c>
      <c r="AL108" s="39">
        <f t="shared" si="17"/>
        <v>0</v>
      </c>
      <c r="AM108" s="39">
        <f t="shared" si="17"/>
        <v>0</v>
      </c>
      <c r="AN108" s="39">
        <f t="shared" si="17"/>
        <v>0</v>
      </c>
      <c r="AO108" s="39">
        <f t="shared" si="17"/>
        <v>0</v>
      </c>
      <c r="AP108" s="39">
        <f t="shared" si="17"/>
        <v>0</v>
      </c>
      <c r="AQ108" s="39">
        <f t="shared" si="17"/>
        <v>0</v>
      </c>
      <c r="AR108" s="39">
        <f t="shared" si="17"/>
        <v>0</v>
      </c>
      <c r="AS108" s="39">
        <f t="shared" si="17"/>
        <v>0</v>
      </c>
      <c r="AT108" s="39">
        <f t="shared" si="17"/>
        <v>0</v>
      </c>
      <c r="AU108" s="39">
        <f t="shared" si="17"/>
        <v>0</v>
      </c>
      <c r="AV108" s="39">
        <f t="shared" si="17"/>
        <v>0</v>
      </c>
      <c r="AW108" s="39">
        <f t="shared" si="17"/>
        <v>0</v>
      </c>
      <c r="AX108" s="39">
        <f t="shared" si="17"/>
        <v>0</v>
      </c>
      <c r="AY108" s="39">
        <f t="shared" si="17"/>
        <v>0</v>
      </c>
      <c r="AZ108" s="39">
        <f t="shared" si="17"/>
        <v>0</v>
      </c>
      <c r="BA108" s="39">
        <f t="shared" si="17"/>
        <v>0</v>
      </c>
      <c r="BB108" s="39">
        <f t="shared" si="17"/>
        <v>0</v>
      </c>
      <c r="BC108" s="39">
        <f t="shared" si="17"/>
        <v>0</v>
      </c>
      <c r="BD108" s="39">
        <f t="shared" si="17"/>
        <v>0</v>
      </c>
      <c r="BE108" s="39">
        <f t="shared" si="17"/>
        <v>0</v>
      </c>
      <c r="BF108" s="39">
        <f t="shared" si="17"/>
        <v>0</v>
      </c>
      <c r="BG108" s="39">
        <f t="shared" si="17"/>
        <v>0</v>
      </c>
      <c r="BH108" s="39">
        <f t="shared" si="17"/>
        <v>0</v>
      </c>
      <c r="BI108" s="39">
        <f t="shared" si="17"/>
        <v>0</v>
      </c>
      <c r="BJ108" s="39">
        <f t="shared" si="17"/>
        <v>0</v>
      </c>
      <c r="BK108" s="46">
        <f t="shared" si="17"/>
        <v>0</v>
      </c>
    </row>
    <row r="109" spans="1:63" ht="13.5" thickBot="1" x14ac:dyDescent="0.25">
      <c r="A109" s="62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77"/>
    </row>
    <row r="110" spans="1:63" ht="13.5" thickBot="1" x14ac:dyDescent="0.25">
      <c r="A110" s="37"/>
      <c r="B110" s="78" t="s">
        <v>108</v>
      </c>
      <c r="C110" s="39">
        <f>C108+C104+C90+C85+C52</f>
        <v>0</v>
      </c>
      <c r="D110" s="39">
        <f t="shared" ref="D110:BK110" si="18">D108+D104+D90+D85+D52</f>
        <v>3392.42</v>
      </c>
      <c r="E110" s="39">
        <f t="shared" si="18"/>
        <v>1148.5400000000002</v>
      </c>
      <c r="F110" s="39">
        <f t="shared" si="18"/>
        <v>0</v>
      </c>
      <c r="G110" s="39">
        <f t="shared" si="18"/>
        <v>0</v>
      </c>
      <c r="H110" s="39">
        <f t="shared" si="18"/>
        <v>4331.2700000000004</v>
      </c>
      <c r="I110" s="39">
        <f t="shared" si="18"/>
        <v>43185.56</v>
      </c>
      <c r="J110" s="39">
        <f t="shared" si="18"/>
        <v>2375.0100000000002</v>
      </c>
      <c r="K110" s="39">
        <f t="shared" si="18"/>
        <v>0</v>
      </c>
      <c r="L110" s="39">
        <f t="shared" si="18"/>
        <v>7908.4499999999989</v>
      </c>
      <c r="M110" s="39">
        <f t="shared" si="18"/>
        <v>0</v>
      </c>
      <c r="N110" s="39">
        <f t="shared" si="18"/>
        <v>0</v>
      </c>
      <c r="O110" s="39">
        <f t="shared" si="18"/>
        <v>0</v>
      </c>
      <c r="P110" s="39">
        <f t="shared" si="18"/>
        <v>0</v>
      </c>
      <c r="Q110" s="39">
        <f t="shared" si="18"/>
        <v>0</v>
      </c>
      <c r="R110" s="39">
        <f t="shared" si="18"/>
        <v>2692.24</v>
      </c>
      <c r="S110" s="39">
        <f t="shared" si="18"/>
        <v>3056.19</v>
      </c>
      <c r="T110" s="39">
        <f t="shared" si="18"/>
        <v>369.43</v>
      </c>
      <c r="U110" s="39">
        <f t="shared" si="18"/>
        <v>0</v>
      </c>
      <c r="V110" s="39">
        <f t="shared" si="18"/>
        <v>1467.51</v>
      </c>
      <c r="W110" s="39">
        <f t="shared" si="18"/>
        <v>0</v>
      </c>
      <c r="X110" s="39">
        <f t="shared" si="18"/>
        <v>0</v>
      </c>
      <c r="Y110" s="39">
        <f t="shared" si="18"/>
        <v>0</v>
      </c>
      <c r="Z110" s="39">
        <f t="shared" si="18"/>
        <v>0</v>
      </c>
      <c r="AA110" s="39">
        <f t="shared" si="18"/>
        <v>0</v>
      </c>
      <c r="AB110" s="39">
        <f t="shared" si="18"/>
        <v>577.02</v>
      </c>
      <c r="AC110" s="39">
        <f t="shared" si="18"/>
        <v>105.13000000000002</v>
      </c>
      <c r="AD110" s="39">
        <f t="shared" si="18"/>
        <v>1.5799999999999998</v>
      </c>
      <c r="AE110" s="39">
        <f t="shared" si="18"/>
        <v>0</v>
      </c>
      <c r="AF110" s="39">
        <f t="shared" si="18"/>
        <v>755.31000000000017</v>
      </c>
      <c r="AG110" s="39">
        <f t="shared" si="18"/>
        <v>0</v>
      </c>
      <c r="AH110" s="39">
        <f t="shared" si="18"/>
        <v>0</v>
      </c>
      <c r="AI110" s="39">
        <f t="shared" si="18"/>
        <v>0</v>
      </c>
      <c r="AJ110" s="39">
        <f t="shared" si="18"/>
        <v>0</v>
      </c>
      <c r="AK110" s="39">
        <f t="shared" si="18"/>
        <v>0</v>
      </c>
      <c r="AL110" s="39">
        <f t="shared" si="18"/>
        <v>1029.97</v>
      </c>
      <c r="AM110" s="39">
        <f t="shared" si="18"/>
        <v>34.06</v>
      </c>
      <c r="AN110" s="39">
        <f t="shared" si="18"/>
        <v>2.57</v>
      </c>
      <c r="AO110" s="39">
        <f t="shared" si="18"/>
        <v>0</v>
      </c>
      <c r="AP110" s="39">
        <f t="shared" si="18"/>
        <v>303.77</v>
      </c>
      <c r="AQ110" s="39">
        <f t="shared" si="18"/>
        <v>0</v>
      </c>
      <c r="AR110" s="39">
        <f t="shared" si="18"/>
        <v>164.17999999999998</v>
      </c>
      <c r="AS110" s="39">
        <f t="shared" si="18"/>
        <v>0.41000000000000003</v>
      </c>
      <c r="AT110" s="39">
        <f t="shared" si="18"/>
        <v>0</v>
      </c>
      <c r="AU110" s="39">
        <f t="shared" si="18"/>
        <v>0</v>
      </c>
      <c r="AV110" s="39">
        <f t="shared" si="18"/>
        <v>26981.09</v>
      </c>
      <c r="AW110" s="39">
        <f t="shared" si="18"/>
        <v>72693.989999999991</v>
      </c>
      <c r="AX110" s="39">
        <f t="shared" si="18"/>
        <v>171.96999999999997</v>
      </c>
      <c r="AY110" s="39">
        <f t="shared" si="18"/>
        <v>0.25</v>
      </c>
      <c r="AZ110" s="39">
        <f t="shared" si="18"/>
        <v>19619.22</v>
      </c>
      <c r="BA110" s="39">
        <f t="shared" si="18"/>
        <v>0</v>
      </c>
      <c r="BB110" s="39">
        <f t="shared" si="18"/>
        <v>0</v>
      </c>
      <c r="BC110" s="39">
        <f t="shared" si="18"/>
        <v>0</v>
      </c>
      <c r="BD110" s="39">
        <f t="shared" si="18"/>
        <v>0</v>
      </c>
      <c r="BE110" s="39">
        <f t="shared" si="18"/>
        <v>0</v>
      </c>
      <c r="BF110" s="39">
        <f t="shared" si="18"/>
        <v>31778.7</v>
      </c>
      <c r="BG110" s="39">
        <f t="shared" si="18"/>
        <v>3466.0299999999997</v>
      </c>
      <c r="BH110" s="39">
        <f t="shared" si="18"/>
        <v>253.95999999999998</v>
      </c>
      <c r="BI110" s="39">
        <f t="shared" si="18"/>
        <v>0</v>
      </c>
      <c r="BJ110" s="39">
        <f t="shared" si="18"/>
        <v>9736.34</v>
      </c>
      <c r="BK110" s="39">
        <f t="shared" si="18"/>
        <v>237602.16999999995</v>
      </c>
    </row>
    <row r="111" spans="1:63" x14ac:dyDescent="0.2">
      <c r="A111" s="57"/>
      <c r="B111" s="7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70"/>
    </row>
    <row r="112" spans="1:63" ht="15.75" thickBot="1" x14ac:dyDescent="0.35">
      <c r="A112" s="71" t="s">
        <v>109</v>
      </c>
      <c r="B112" s="79" t="s">
        <v>110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67">
        <v>0</v>
      </c>
    </row>
    <row r="113" spans="1:63" ht="13.5" thickBot="1" x14ac:dyDescent="0.25">
      <c r="A113" s="37"/>
      <c r="B113" s="65" t="s">
        <v>94</v>
      </c>
      <c r="C113" s="39">
        <f>SUM(C112)</f>
        <v>0</v>
      </c>
      <c r="D113" s="39">
        <f t="shared" ref="D113:BK113" si="19">SUM(D112)</f>
        <v>0</v>
      </c>
      <c r="E113" s="39">
        <f t="shared" si="19"/>
        <v>0</v>
      </c>
      <c r="F113" s="39">
        <f t="shared" si="19"/>
        <v>0</v>
      </c>
      <c r="G113" s="39">
        <f t="shared" si="19"/>
        <v>0</v>
      </c>
      <c r="H113" s="39">
        <f t="shared" si="19"/>
        <v>0</v>
      </c>
      <c r="I113" s="39">
        <f t="shared" si="19"/>
        <v>0</v>
      </c>
      <c r="J113" s="39">
        <f t="shared" si="19"/>
        <v>0</v>
      </c>
      <c r="K113" s="39">
        <f t="shared" si="19"/>
        <v>0</v>
      </c>
      <c r="L113" s="39">
        <f t="shared" si="19"/>
        <v>0</v>
      </c>
      <c r="M113" s="39">
        <f t="shared" si="19"/>
        <v>0</v>
      </c>
      <c r="N113" s="39">
        <f t="shared" si="19"/>
        <v>0</v>
      </c>
      <c r="O113" s="39">
        <f t="shared" si="19"/>
        <v>0</v>
      </c>
      <c r="P113" s="39">
        <f t="shared" si="19"/>
        <v>0</v>
      </c>
      <c r="Q113" s="39">
        <f t="shared" si="19"/>
        <v>0</v>
      </c>
      <c r="R113" s="39">
        <f t="shared" si="19"/>
        <v>0</v>
      </c>
      <c r="S113" s="39">
        <f t="shared" si="19"/>
        <v>0</v>
      </c>
      <c r="T113" s="39">
        <f t="shared" si="19"/>
        <v>0</v>
      </c>
      <c r="U113" s="39">
        <f t="shared" si="19"/>
        <v>0</v>
      </c>
      <c r="V113" s="39">
        <f t="shared" si="19"/>
        <v>0</v>
      </c>
      <c r="W113" s="39">
        <f t="shared" si="19"/>
        <v>0</v>
      </c>
      <c r="X113" s="39">
        <f t="shared" si="19"/>
        <v>0</v>
      </c>
      <c r="Y113" s="39">
        <f t="shared" si="19"/>
        <v>0</v>
      </c>
      <c r="Z113" s="39">
        <f t="shared" si="19"/>
        <v>0</v>
      </c>
      <c r="AA113" s="39">
        <f t="shared" si="19"/>
        <v>0</v>
      </c>
      <c r="AB113" s="39">
        <f t="shared" si="19"/>
        <v>0</v>
      </c>
      <c r="AC113" s="39">
        <f t="shared" si="19"/>
        <v>0</v>
      </c>
      <c r="AD113" s="39">
        <f t="shared" si="19"/>
        <v>0</v>
      </c>
      <c r="AE113" s="39">
        <f t="shared" si="19"/>
        <v>0</v>
      </c>
      <c r="AF113" s="39">
        <f t="shared" si="19"/>
        <v>0</v>
      </c>
      <c r="AG113" s="39">
        <f t="shared" si="19"/>
        <v>0</v>
      </c>
      <c r="AH113" s="39">
        <f t="shared" si="19"/>
        <v>0</v>
      </c>
      <c r="AI113" s="39">
        <f t="shared" si="19"/>
        <v>0</v>
      </c>
      <c r="AJ113" s="39">
        <f t="shared" si="19"/>
        <v>0</v>
      </c>
      <c r="AK113" s="39">
        <f t="shared" si="19"/>
        <v>0</v>
      </c>
      <c r="AL113" s="39">
        <f t="shared" si="19"/>
        <v>0</v>
      </c>
      <c r="AM113" s="39">
        <f t="shared" si="19"/>
        <v>0</v>
      </c>
      <c r="AN113" s="39">
        <f t="shared" si="19"/>
        <v>0</v>
      </c>
      <c r="AO113" s="39">
        <f t="shared" si="19"/>
        <v>0</v>
      </c>
      <c r="AP113" s="39">
        <f t="shared" si="19"/>
        <v>0</v>
      </c>
      <c r="AQ113" s="39">
        <f t="shared" si="19"/>
        <v>0</v>
      </c>
      <c r="AR113" s="39">
        <f t="shared" si="19"/>
        <v>0</v>
      </c>
      <c r="AS113" s="39">
        <f t="shared" si="19"/>
        <v>0</v>
      </c>
      <c r="AT113" s="39">
        <f t="shared" si="19"/>
        <v>0</v>
      </c>
      <c r="AU113" s="39">
        <f t="shared" si="19"/>
        <v>0</v>
      </c>
      <c r="AV113" s="39">
        <f t="shared" si="19"/>
        <v>0</v>
      </c>
      <c r="AW113" s="39">
        <f t="shared" si="19"/>
        <v>0</v>
      </c>
      <c r="AX113" s="39">
        <f t="shared" si="19"/>
        <v>0</v>
      </c>
      <c r="AY113" s="39">
        <f t="shared" si="19"/>
        <v>0</v>
      </c>
      <c r="AZ113" s="39">
        <f t="shared" si="19"/>
        <v>0</v>
      </c>
      <c r="BA113" s="39">
        <f t="shared" si="19"/>
        <v>0</v>
      </c>
      <c r="BB113" s="39">
        <f t="shared" si="19"/>
        <v>0</v>
      </c>
      <c r="BC113" s="39">
        <f t="shared" si="19"/>
        <v>0</v>
      </c>
      <c r="BD113" s="39">
        <f t="shared" si="19"/>
        <v>0</v>
      </c>
      <c r="BE113" s="39">
        <f t="shared" si="19"/>
        <v>0</v>
      </c>
      <c r="BF113" s="39">
        <f t="shared" si="19"/>
        <v>0</v>
      </c>
      <c r="BG113" s="39">
        <f t="shared" si="19"/>
        <v>0</v>
      </c>
      <c r="BH113" s="39">
        <f t="shared" si="19"/>
        <v>0</v>
      </c>
      <c r="BI113" s="39">
        <f t="shared" si="19"/>
        <v>0</v>
      </c>
      <c r="BJ113" s="39">
        <f t="shared" si="19"/>
        <v>0</v>
      </c>
      <c r="BK113" s="46">
        <f t="shared" si="19"/>
        <v>0</v>
      </c>
    </row>
    <row r="114" spans="1:63" x14ac:dyDescent="0.2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</row>
    <row r="115" spans="1:63" x14ac:dyDescent="0.2">
      <c r="A115" s="80"/>
      <c r="B115" s="80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</row>
    <row r="116" spans="1:63" x14ac:dyDescent="0.2">
      <c r="A116" s="80"/>
      <c r="B116" s="82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</row>
    <row r="117" spans="1:63" x14ac:dyDescent="0.2">
      <c r="A117" s="80"/>
      <c r="B117" s="83" t="s">
        <v>111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0"/>
    </row>
    <row r="118" spans="1:63" x14ac:dyDescent="0.2">
      <c r="A118" s="80"/>
      <c r="B118" s="83" t="s">
        <v>112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</row>
    <row r="119" spans="1:63" x14ac:dyDescent="0.2">
      <c r="A119" s="80"/>
      <c r="B119" s="8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</row>
    <row r="120" spans="1:63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</row>
    <row r="121" spans="1:63" x14ac:dyDescent="0.2">
      <c r="A121" s="80"/>
      <c r="B121" s="83" t="s">
        <v>113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</row>
    <row r="122" spans="1:63" x14ac:dyDescent="0.2">
      <c r="A122" s="80"/>
      <c r="B122" s="83" t="s">
        <v>114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</row>
    <row r="123" spans="1:63" x14ac:dyDescent="0.2">
      <c r="A123" s="80"/>
      <c r="B123" s="83" t="s">
        <v>115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</row>
    <row r="124" spans="1:63" x14ac:dyDescent="0.2">
      <c r="A124" s="80"/>
      <c r="B124" s="83" t="s">
        <v>116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</row>
    <row r="125" spans="1:63" x14ac:dyDescent="0.2">
      <c r="A125" s="80"/>
      <c r="B125" s="83" t="s">
        <v>117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</row>
    <row r="126" spans="1:63" x14ac:dyDescent="0.2">
      <c r="A126" s="80"/>
      <c r="B126" s="83" t="s">
        <v>118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8A0064-F2BB-465E-A5AA-3C1B9EF43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172B54-B4D7-4E35-B98D-F4F835F25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FAD76-6853-4E19-AEB1-1AD36E088867}">
  <ds:schemaRefs>
    <ds:schemaRef ds:uri="http://schemas.microsoft.com/sharepoint/v3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ab6de568-91ed-4883-9cbc-81954b915dc4"/>
    <ds:schemaRef ds:uri="http://schemas.microsoft.com/office/infopath/2007/PartnerControls"/>
    <ds:schemaRef ds:uri="9d6648c5-053f-440f-a844-f728cd9985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2022-09-07T05:26:53Z</dcterms:created>
  <dcterms:modified xsi:type="dcterms:W3CDTF">2022-09-07T05:27:46Z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